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480" windowHeight="10290" tabRatio="601" activeTab="0"/>
  </bookViews>
  <sheets>
    <sheet name="Schedule" sheetId="1" r:id="rId1"/>
    <sheet name="Appendix A" sheetId="2" r:id="rId2"/>
    <sheet name="Appendix B" sheetId="3" r:id="rId3"/>
    <sheet name="Appendix C" sheetId="4" r:id="rId4"/>
  </sheets>
  <definedNames>
    <definedName name="_ftn1" localSheetId="0">'Schedule'!#REF!</definedName>
    <definedName name="_ftn2" localSheetId="0">'Schedule'!#REF!</definedName>
    <definedName name="_ftn3" localSheetId="0">'Schedule'!#REF!</definedName>
    <definedName name="_ftn4" localSheetId="0">'Schedule'!#REF!</definedName>
    <definedName name="_ftn5" localSheetId="0">'Schedule'!#REF!</definedName>
    <definedName name="_ftn6" localSheetId="0">'Schedule'!#REF!</definedName>
    <definedName name="_ftnref1" localSheetId="0">'Schedule'!#REF!</definedName>
    <definedName name="_ftnref2" localSheetId="0">'Schedule'!#REF!</definedName>
    <definedName name="_ftnref3" localSheetId="0">'Schedule'!#REF!</definedName>
    <definedName name="_ftnref4" localSheetId="0">'Schedule'!#REF!</definedName>
    <definedName name="_ftnref5" localSheetId="0">'Schedule'!#REF!</definedName>
    <definedName name="_ftnref6" localSheetId="0">'Schedule'!#REF!</definedName>
    <definedName name="OLE_LINK5" localSheetId="0">'Schedule'!#REF!</definedName>
  </definedNames>
  <calcPr fullCalcOnLoad="1"/>
</workbook>
</file>

<file path=xl/sharedStrings.xml><?xml version="1.0" encoding="utf-8"?>
<sst xmlns="http://schemas.openxmlformats.org/spreadsheetml/2006/main" count="507" uniqueCount="390">
  <si>
    <t>Affidavit procedure for real property of small value under Prob.C 13201</t>
  </si>
  <si>
    <t>Prob.C 1513.1</t>
  </si>
  <si>
    <t>Prob.C 1835</t>
  </si>
  <si>
    <t>Prob.C 1851.5</t>
  </si>
  <si>
    <t>Prob.C 2343</t>
  </si>
  <si>
    <t>Prob.C 7660</t>
  </si>
  <si>
    <t>Conservatorship investigator's fee (amount set by court)</t>
  </si>
  <si>
    <t>Filing statement of professional conservator (amount set by court)</t>
  </si>
  <si>
    <t>Appeal from Labor Commissioner's Award (Lab.C 98.2)</t>
  </si>
  <si>
    <t>VC 40230</t>
  </si>
  <si>
    <t>Administrative charge for collection of fees where fee waiver was previously granted (amount set by court, up to $25)</t>
  </si>
  <si>
    <t>Administrative charge for recovering, as part of judgment, fees not paid by public entity under GC 6103 (amount set by court, up to $25)</t>
  </si>
  <si>
    <t>VC 16373</t>
  </si>
  <si>
    <t>Motion for summary judgment</t>
  </si>
  <si>
    <t>Search for estate documents, for each search longer than 10 minutes</t>
  </si>
  <si>
    <r>
      <t xml:space="preserve">Limited civil
</t>
    </r>
    <r>
      <rPr>
        <b/>
        <u val="single"/>
        <sz val="10"/>
        <rFont val="Times New Roman"/>
        <family val="1"/>
      </rPr>
      <t>&lt;</t>
    </r>
    <r>
      <rPr>
        <b/>
        <sz val="10"/>
        <rFont val="Times New Roman"/>
        <family val="1"/>
      </rPr>
      <t xml:space="preserve"> $10,000</t>
    </r>
  </si>
  <si>
    <r>
      <t xml:space="preserve">Unlawful detainer, limited civil
</t>
    </r>
    <r>
      <rPr>
        <b/>
        <u val="single"/>
        <sz val="10"/>
        <rFont val="Times New Roman"/>
        <family val="1"/>
      </rPr>
      <t>&lt;</t>
    </r>
    <r>
      <rPr>
        <b/>
        <sz val="10"/>
        <rFont val="Times New Roman"/>
        <family val="1"/>
      </rPr>
      <t xml:space="preserve"> $10,000</t>
    </r>
  </si>
  <si>
    <r>
      <t>7</t>
    </r>
    <r>
      <rPr>
        <sz val="10"/>
        <color indexed="12"/>
        <rFont val="Times New Roman"/>
        <family val="1"/>
      </rPr>
      <t xml:space="preserve"> Under the Uniform Civil Fee legislation, the standard distributions to the State Court Facilities Construction Fund are $20, $25 and $35 depending on the level and type of filing.  In Riverside, San Bernardino and San Francisco the distribution to the SCFCF is reduced to offset, to the extent possible, the local courthouse construction surcharge.</t>
    </r>
  </si>
  <si>
    <r>
      <t>8</t>
    </r>
    <r>
      <rPr>
        <sz val="10"/>
        <color indexed="12"/>
        <rFont val="Times New Roman"/>
        <family val="1"/>
      </rPr>
      <t xml:space="preserve"> In Riverside the maximum surcharge allowed by statute is $50 under Gov. Code, § 70622. The two levels of surcharge are $25 for limited cases LTE $10,000 and $50 for all other cases.</t>
    </r>
  </si>
  <si>
    <r>
      <t>9</t>
    </r>
    <r>
      <rPr>
        <sz val="10"/>
        <color indexed="12"/>
        <rFont val="Times New Roman"/>
        <family val="1"/>
      </rPr>
      <t xml:space="preserve"> In San Bernardino the maximum surcharge allowed by statute is $35, which is applied to all first paper filings. (Gov. Code, § 70624.)</t>
    </r>
  </si>
  <si>
    <r>
      <t>10</t>
    </r>
    <r>
      <rPr>
        <sz val="10"/>
        <color indexed="12"/>
        <rFont val="Times New Roman"/>
        <family val="1"/>
      </rPr>
      <t xml:space="preserve"> In San Francisco the maximum surcharge allowed by statute is $50.  $10 is applied to limited civil cases and $50 to other first paper filings. (Gov. Code, § 70625.)</t>
    </r>
  </si>
  <si>
    <r>
      <t>1</t>
    </r>
    <r>
      <rPr>
        <sz val="10"/>
        <color indexed="12"/>
        <rFont val="Times New Roman"/>
        <family val="1"/>
      </rPr>
      <t xml:space="preserve"> Fee changes pursuant to the Uniform Civil Fees and Standard Fee Schedule Act of 2005 (Stats. 2005, ch. 75 (AB 145).</t>
    </r>
  </si>
  <si>
    <t>GC 70671(f),
GC 70677(b)(5);
FC 6222</t>
  </si>
  <si>
    <r>
      <t>Riverside</t>
    </r>
    <r>
      <rPr>
        <b/>
        <vertAlign val="superscript"/>
        <sz val="11"/>
        <color indexed="12"/>
        <rFont val="Times New Roman"/>
        <family val="1"/>
      </rPr>
      <t>8</t>
    </r>
  </si>
  <si>
    <r>
      <t>San Bernardino</t>
    </r>
    <r>
      <rPr>
        <b/>
        <vertAlign val="superscript"/>
        <sz val="11"/>
        <color indexed="12"/>
        <rFont val="Times New Roman"/>
        <family val="1"/>
      </rPr>
      <t>9</t>
    </r>
  </si>
  <si>
    <r>
      <t>San Francisco</t>
    </r>
    <r>
      <rPr>
        <b/>
        <vertAlign val="superscript"/>
        <sz val="11"/>
        <color indexed="12"/>
        <rFont val="Times New Roman"/>
        <family val="1"/>
      </rPr>
      <t>10</t>
    </r>
  </si>
  <si>
    <t>Petition for summary probate (Public Administrator only)</t>
  </si>
  <si>
    <t>Superior Court of California</t>
  </si>
  <si>
    <t xml:space="preserve">Code </t>
  </si>
  <si>
    <t xml:space="preserve">Total </t>
  </si>
  <si>
    <t>Section(s)</t>
  </si>
  <si>
    <t>Fee Due</t>
  </si>
  <si>
    <t>INITIAL FILING FEES IN CIVIL CASES</t>
  </si>
  <si>
    <t>Unlimited Civil Cases</t>
  </si>
  <si>
    <t>GC 70611</t>
  </si>
  <si>
    <t>Answer or other first paper filed by each party other than plaintiff (amount over $25,000) (including unlawful detainer)</t>
  </si>
  <si>
    <t>GC 70612</t>
  </si>
  <si>
    <t>Limited Civil Cases</t>
  </si>
  <si>
    <t>Complaint or other first paper (amount over $10,000 up to $25,000)</t>
  </si>
  <si>
    <t>GC 70613(a)</t>
  </si>
  <si>
    <t>Complaint or other first paper in unlawful detainer (amount over $10,000 up to $25,000)</t>
  </si>
  <si>
    <t>Answer or other first paper filed by each party other than plaintiff (amount over $10,000 up to $25,000) (including unlawful detainer)</t>
  </si>
  <si>
    <t>GC 70614(a)</t>
  </si>
  <si>
    <t>Complaint or other first paper (amount up to $10,000)</t>
  </si>
  <si>
    <t>GC 70613(b)</t>
  </si>
  <si>
    <t>Complaint or other first paper in unlawful detainer (amount up to $10,000)</t>
  </si>
  <si>
    <t>GC 70614(b)</t>
  </si>
  <si>
    <t>Complaint or other first paper within small claims jurisdictional limit filed by assignee of record (with declaration)</t>
  </si>
  <si>
    <t>Other Initial Filing Fees</t>
  </si>
  <si>
    <t>Additional fee for case designated as complex (plaintiffs)</t>
  </si>
  <si>
    <t>GC 70616(a)</t>
  </si>
  <si>
    <t>Additional fee for case designated as complex (for each defendant) ($10,000 cap)</t>
  </si>
  <si>
    <t>GC 70616(b)</t>
  </si>
  <si>
    <t>GC 6103</t>
  </si>
  <si>
    <t>No fee</t>
  </si>
  <si>
    <t>Amended complaint or cross-complaint</t>
  </si>
  <si>
    <t>Petition for forfeiture – impounded vehicle</t>
  </si>
  <si>
    <t>GC 70626(b)(2)</t>
  </si>
  <si>
    <t>Issuing commission to take deposition out of state under CCP 2026.010</t>
  </si>
  <si>
    <t>GC 70626(b)(5)</t>
  </si>
  <si>
    <t>Filing and entering award under Workers’ Compensation Act</t>
  </si>
  <si>
    <t>GC 70626(b)(6)</t>
  </si>
  <si>
    <t>* Fees marked with an asterisk will vary in the counties of Riverside, San Bernardino, and San Francisco because of a local surcharge for courthouse construction.  The fees in those counties are shown in Appendix A.</t>
  </si>
  <si>
    <t>Requests for Protective Orders</t>
  </si>
  <si>
    <t>Petition to prevent domestic violence and response</t>
  </si>
  <si>
    <t>Petition to prevent abuse of an elder or dependent adult and response</t>
  </si>
  <si>
    <t>Petition to prevent civil harassment (involving violence, threats of violence, or stalking) and response</t>
  </si>
  <si>
    <t>CCP 527.6(p)</t>
  </si>
  <si>
    <t>Petition to prevent civil harassment (other) and response</t>
  </si>
  <si>
    <t>GC 70611, 70612</t>
  </si>
  <si>
    <t>Petition to prevent workplace violence (involving violence, threats of violence, or stalking) and response</t>
  </si>
  <si>
    <t>CCP 527.8(p)</t>
  </si>
  <si>
    <t>Petition to prevent workplace violence (other) and response</t>
  </si>
  <si>
    <t>CIVIL MOTION AND OTHER FILING FEES</t>
  </si>
  <si>
    <t>GC 70617(a)</t>
  </si>
  <si>
    <t>Motion for summary judgment or for summary adjudication</t>
  </si>
  <si>
    <t>GC 70617(d)</t>
  </si>
  <si>
    <t>Reclassification of limited jurisdiction case to unlimited jurisdiction (CCP 403.060)</t>
  </si>
  <si>
    <t>GC 70619</t>
  </si>
  <si>
    <t>GC 70618</t>
  </si>
  <si>
    <t xml:space="preserve">Request, application, or motion for, or notice of, continuance of hearing or case management conference  </t>
  </si>
  <si>
    <t>GC 70617(c)(1)</t>
  </si>
  <si>
    <t>Stipulation and order</t>
  </si>
  <si>
    <t>GC 70617(c)(2)</t>
  </si>
  <si>
    <t>Amended notice of motion</t>
  </si>
  <si>
    <t>Civil case management statement</t>
  </si>
  <si>
    <t>Request for trial de novo after judicial arbitration</t>
  </si>
  <si>
    <t>Stipulation that does not require an order</t>
  </si>
  <si>
    <t>CIVIL JURY AND TRIAL RELATED FEES</t>
  </si>
  <si>
    <t>CCP 631(b)</t>
  </si>
  <si>
    <t>CCP 631(c)</t>
  </si>
  <si>
    <t>GC 68086(a)(1)–(3)</t>
  </si>
  <si>
    <t>GC 69953.5</t>
  </si>
  <si>
    <t>JUDGMENT RELATED FEES</t>
  </si>
  <si>
    <t>Confession of judgment (CCP 1134)</t>
  </si>
  <si>
    <t>GC 70626(b)(3)</t>
  </si>
  <si>
    <t>Renewal of judgment (CCP 683.150)</t>
  </si>
  <si>
    <t>GC 70626(b)(4)</t>
  </si>
  <si>
    <t>Notice of settlement (CRC 225)</t>
  </si>
  <si>
    <t>POST JUDGMENT RELATED FEES</t>
  </si>
  <si>
    <t>Issuing writ of attachment, writ of mandate, writ of execution, writ of sale, writ of possession, writ of prohibition, writ of restitution, or any other writ for enforcement of an order or judgment</t>
  </si>
  <si>
    <t>GC 70626(a)(1)</t>
  </si>
  <si>
    <t>Issuing abstract of judgment</t>
  </si>
  <si>
    <t>GC 70626(a)(2)</t>
  </si>
  <si>
    <t>Issuing an order of sale</t>
  </si>
  <si>
    <t>GC 70626(b)(1)</t>
  </si>
  <si>
    <t>Application for order of sale of a dwelling (CCP 704.750)</t>
  </si>
  <si>
    <t>GC 70617(a)(7)</t>
  </si>
  <si>
    <t>GC 70617(a)(3)</t>
  </si>
  <si>
    <t>GC 70617(a)(6)</t>
  </si>
  <si>
    <t>Certificate of satisfaction of judgment (CCP 724.100)</t>
  </si>
  <si>
    <t>GC 70626(a)(3)</t>
  </si>
  <si>
    <t>SMALL CLAIMS FEES</t>
  </si>
  <si>
    <t>Filing claim for $1,500 or less</t>
  </si>
  <si>
    <t>CCP 116.230(b)(1)</t>
  </si>
  <si>
    <t>Filing claim for more than $1,500 but less than or equal to $5,000</t>
  </si>
  <si>
    <t>CCP 116.230(b)(2)</t>
  </si>
  <si>
    <t>Filing claim for more than $5,000 but less than or equal to $7,500 (claim by natural persons only)</t>
  </si>
  <si>
    <t>CCP 116.230(b)(3)</t>
  </si>
  <si>
    <t>Filing claim by person who has filed more than 12 small claims in California within the previous 12 months</t>
  </si>
  <si>
    <t>CCP 116.230(c)</t>
  </si>
  <si>
    <t>Service by clerk for certified mail, to each defendant</t>
  </si>
  <si>
    <t>CCP 116.232</t>
  </si>
  <si>
    <t>Transfer of case out of small claims court (defendant’s claim exceeding jurisdictional limit) (no receiving court filing or transfer fee)</t>
  </si>
  <si>
    <t>CCP 116.390</t>
  </si>
  <si>
    <t>CCP 116.570</t>
  </si>
  <si>
    <t>Notice of appeal of small claims case</t>
  </si>
  <si>
    <t>CCP 116.760</t>
  </si>
  <si>
    <t>Motion to vacate</t>
  </si>
  <si>
    <t>CCP 116.745</t>
  </si>
  <si>
    <t>Fee for payment of judgment to court</t>
  </si>
  <si>
    <t>CCP 116.860</t>
  </si>
  <si>
    <t>Application for order of examination of judgment debtor</t>
  </si>
  <si>
    <t>Writ of execution</t>
  </si>
  <si>
    <t>Abstract of judgment</t>
  </si>
  <si>
    <t>FAMILY LAW FEES</t>
  </si>
  <si>
    <t>GC 70670(b)</t>
  </si>
  <si>
    <t>Response or other first paper filed in response to petition for dissolution of marriage or domestic partnership, legal separation, or nullity</t>
  </si>
  <si>
    <t>GC 70670(d)</t>
  </si>
  <si>
    <t>First paper in family law matter other than dissolution of marriage or domestic partnership, legal separation, or nullity</t>
  </si>
  <si>
    <t>GC 70670(a)</t>
  </si>
  <si>
    <t>First paper filed in response in family law matter other than dissolution of marriage or domestic partnership, legal separation, or nullity</t>
  </si>
  <si>
    <t>GC 70670(c)</t>
  </si>
  <si>
    <t>Motion or order to show cause in family law matter</t>
  </si>
  <si>
    <t>GC 70677(a)</t>
  </si>
  <si>
    <t>GC 70678</t>
  </si>
  <si>
    <t>Stipulation and order not requiring a hearing; request or stipulation for continuance of hearing or case management conference not requiring a hearing</t>
  </si>
  <si>
    <t>GC 70677(c)</t>
  </si>
  <si>
    <t>Petition for adoption (for each person to be adopted)</t>
  </si>
  <si>
    <t>H&amp;S 103730</t>
  </si>
  <si>
    <t>GC 70672</t>
  </si>
  <si>
    <t>GC 70673</t>
  </si>
  <si>
    <t>PROBATE FEES</t>
  </si>
  <si>
    <t>GC 70650(a)(1)</t>
  </si>
  <si>
    <t>GC 70650(a)(2)</t>
  </si>
  <si>
    <t>GC 70650(a)(3)</t>
  </si>
  <si>
    <t>GC 70650(a)(4)</t>
  </si>
  <si>
    <t>GC 70650(a)(5)</t>
  </si>
  <si>
    <t>GC 70650(a)(6)</t>
  </si>
  <si>
    <t>GC 70650(a)(7)</t>
  </si>
  <si>
    <t>GC 70650(a)(8)</t>
  </si>
  <si>
    <t>GC 70650(a)(9)</t>
  </si>
  <si>
    <t>GC 70650(d)</t>
  </si>
  <si>
    <t>GC 70651</t>
  </si>
  <si>
    <t>GC 70652</t>
  </si>
  <si>
    <t>GC 70653(a), (b)</t>
  </si>
  <si>
    <t>GC 70653(f)</t>
  </si>
  <si>
    <t>GC 70654(a), (b)</t>
  </si>
  <si>
    <t>GC 70654(e)</t>
  </si>
  <si>
    <t>Petition commencing other proceedings under the Probate Code, and opposition to such petitions, including the following:</t>
  </si>
  <si>
    <t>GC 70655</t>
  </si>
  <si>
    <t>GC 70656</t>
  </si>
  <si>
    <t>Motion, application or other paper requiring a hearing after the first paper, including:</t>
  </si>
  <si>
    <t>GC 70658</t>
  </si>
  <si>
    <t>Deposit of estate planning documents</t>
  </si>
  <si>
    <t>GC 70660</t>
  </si>
  <si>
    <t>GC 70661</t>
  </si>
  <si>
    <t>Petition to establish record of birth, death, or marriage</t>
  </si>
  <si>
    <t>H&amp;S 103470</t>
  </si>
  <si>
    <t>GC 70626(b)(9)</t>
  </si>
  <si>
    <t>Information package for conservators</t>
  </si>
  <si>
    <t>APPEAL RELATED FEES</t>
  </si>
  <si>
    <t>Appeal of Unlimited Civil Case</t>
  </si>
  <si>
    <t>Certificate for Court of Appeal or Supreme Court on motion prior to filing appeal record (unlimited civil case)</t>
  </si>
  <si>
    <t>GC 70620</t>
  </si>
  <si>
    <t>Appeal or cross appeal to court of appeal (payable to court of appeal)</t>
  </si>
  <si>
    <t>GC 68926, 68926.1(b)</t>
  </si>
  <si>
    <t>Deposit for preparation of clerk's transcript (payable to superior court) (charged when notice of appeal to court of appeal is filed under GC 68926)</t>
  </si>
  <si>
    <t>GC 68926.1</t>
  </si>
  <si>
    <t>GC 70621</t>
  </si>
  <si>
    <t>Other Appeals</t>
  </si>
  <si>
    <t>Appeal of final decision on parking citation violation</t>
  </si>
  <si>
    <t>Appeal from determination of dangerous or vicious dog (F&amp;A 31622)</t>
  </si>
  <si>
    <t>GC 70626(b)(8)</t>
  </si>
  <si>
    <t>RECORDS RELATED FEES</t>
  </si>
  <si>
    <t>Certifying a copy of paper, record, or proceeding on file</t>
  </si>
  <si>
    <t>GC 70626(a)(4)</t>
  </si>
  <si>
    <t>Certificate for which fee is not otherwise fixed; includes lis pendens</t>
  </si>
  <si>
    <t>GC 70626(a)(8)</t>
  </si>
  <si>
    <t>Preparing a copy of any record, proceeding or paper on file (per page)</t>
  </si>
  <si>
    <t>GC 70627(a)</t>
  </si>
  <si>
    <t>Comparison of a copy with an original on file (per page)</t>
  </si>
  <si>
    <t>GC 70627(b)</t>
  </si>
  <si>
    <t>GC 70627(c)</t>
  </si>
  <si>
    <t>Exemplification of record or other paper on file</t>
  </si>
  <si>
    <t>GC 70628</t>
  </si>
  <si>
    <t>Document authenticated pursuant to court order (per signature)</t>
  </si>
  <si>
    <t>GC 70629</t>
  </si>
  <si>
    <t>Certified copy of marriage or domestic partnership dissolution record (requested by public agency)</t>
  </si>
  <si>
    <t>GC 70674</t>
  </si>
  <si>
    <t>Certified copy of marriage or domestic partnership dissolution record (requested by any other applicant)</t>
  </si>
  <si>
    <t>MISCELLANEOUS FEES</t>
  </si>
  <si>
    <t>GC 68511.3(d)</t>
  </si>
  <si>
    <t>Taking affidavit, except in criminal case or adoption proceedings</t>
  </si>
  <si>
    <t>GC 70626(a)(5)</t>
  </si>
  <si>
    <t>Acknowledgment of deed or other instrument</t>
  </si>
  <si>
    <t>GC 70626(a)(6)</t>
  </si>
  <si>
    <t>Recording or registering license or issuing certificate in connection with a license, required by law, for which charge is not otherwise prescribed</t>
  </si>
  <si>
    <t>GC 70626(a)(7)</t>
  </si>
  <si>
    <t>Filing affidavit of publication of notice of dissolution of partnership</t>
  </si>
  <si>
    <t>GC 70626(b)(7)</t>
  </si>
  <si>
    <t>Filing and indexing papers for which a charge is not provided elsewhere</t>
  </si>
  <si>
    <t>GC 70626(b)(10)</t>
  </si>
  <si>
    <t>Appearance by videoconferencing</t>
  </si>
  <si>
    <t>GC 70630</t>
  </si>
  <si>
    <t>GC 70631</t>
  </si>
  <si>
    <t>Handling funds held in trust</t>
  </si>
  <si>
    <t>GC 70632</t>
  </si>
  <si>
    <t>Certificate of facts regarding unsatisfied judgment</t>
  </si>
  <si>
    <t>RETURNED CHECKS AND INSUFFICIENT PAYMENTS</t>
  </si>
  <si>
    <t>CCP 411.21(g)</t>
  </si>
  <si>
    <t>$320*</t>
  </si>
  <si>
    <t>$300*</t>
  </si>
  <si>
    <t>$315*</t>
  </si>
  <si>
    <t>$180*</t>
  </si>
  <si>
    <t>$195*</t>
  </si>
  <si>
    <t>$165*</t>
  </si>
  <si>
    <t>$3,635 plus 0.2% of estate’s value over $3.5M</t>
  </si>
  <si>
    <t>Varies, see below</t>
  </si>
  <si>
    <t>GC 70657(a), 70617(a)</t>
  </si>
  <si>
    <t>GC 70657(a)(2)</t>
  </si>
  <si>
    <t>GC 70657(a)(3)</t>
  </si>
  <si>
    <t>GC 70657(c), 70617(d)</t>
  </si>
  <si>
    <t>Limited civil with declarations</t>
  </si>
  <si>
    <t>Local courthouse construction surcharge</t>
  </si>
  <si>
    <t>Distribution to SCFCF</t>
  </si>
  <si>
    <t>Total fee (with local surcharge and offset from SCFCF distribution)</t>
  </si>
  <si>
    <t>______________________________</t>
  </si>
  <si>
    <t>Later-filed petitions for letters of administration, letters testamentary, or special letters of administration with powers of general representative by a person other than the original petitioner</t>
  </si>
  <si>
    <t>GC 70650(c), (d)</t>
  </si>
  <si>
    <t>Petition for appointment of conservator, guardian of the estate or guardian of the person and estate or opposition to these petitions other than competing petitions for appointment</t>
  </si>
  <si>
    <t>Answer or other first paper filed by each party other than plaintiff (amounts up to $10,000) (including unlawful detainer)</t>
  </si>
  <si>
    <t>Answer or other first paper filed by each party other than plaintiff (case filed by assignee within small claims jurisdictional limit, with declaration)</t>
  </si>
  <si>
    <r>
      <t>W&amp;I 15657.03(</t>
    </r>
    <r>
      <rPr>
        <i/>
        <sz val="11"/>
        <color indexed="8"/>
        <rFont val="Times New Roman"/>
        <family val="1"/>
      </rPr>
      <t>l</t>
    </r>
    <r>
      <rPr>
        <sz val="11"/>
        <color indexed="8"/>
        <rFont val="Times New Roman"/>
        <family val="1"/>
      </rPr>
      <t>)</t>
    </r>
  </si>
  <si>
    <t>Motion or application to continue a trial date</t>
  </si>
  <si>
    <t>Motion listed under CCP 1005(a)(1)–(12)</t>
  </si>
  <si>
    <t>Discovery motion under CCP 2016.010 et seq.</t>
  </si>
  <si>
    <t>Motion for new trial</t>
  </si>
  <si>
    <t>Ex parte application requiring a party to give notice of the ex parte appearance to other parties</t>
  </si>
  <si>
    <t>Opposition to petition for appointment of conservator, guardian of the estate or guardian of the person and estate filed by or on behalf of the proposed conservatee or the proposed ward or a parent of the proposed ward</t>
  </si>
  <si>
    <t>Opposition to petition by the proposed ward or the parent of the proposed ward</t>
  </si>
  <si>
    <t>Petition or other first paper (including a joint petition) for dissolution of marriage or domestic partnership, legal separation, or nullity</t>
  </si>
  <si>
    <t>Opposition to petitions for appointment of a personal representative in a decedent's estate other than competing petitions for appointment or will contests, and objections or other opposition to first account of testamentary trustee subject to court supervision</t>
  </si>
  <si>
    <t>Petition for appointment of guardian of the person only or opposition to petition other than competing petition for appointment</t>
  </si>
  <si>
    <t>PROBATE FEES  (continued)</t>
  </si>
  <si>
    <t>Appeal in limited civil case</t>
  </si>
  <si>
    <t>Appeal in small claims case</t>
  </si>
  <si>
    <t>Appendix A.  First paper filing fees under the UCF in courts</t>
  </si>
  <si>
    <t>with local courthouse construction surcharges</t>
  </si>
  <si>
    <t xml:space="preserve">Fee for limited civil unlawful detainer cases in courts </t>
  </si>
  <si>
    <t>Unlawful detainer, limited civil &gt; $10,000</t>
  </si>
  <si>
    <t>Statewide fee (incorporating additional $15 fee under CCP 1161.2)</t>
  </si>
  <si>
    <t>GC 70613(a),
CCP 1161.2</t>
  </si>
  <si>
    <t>GC 70613(b),
CCP 1161.2</t>
  </si>
  <si>
    <t>B&amp;P 6322.1(c)(1),
GC 70613(b),
CCP 116.420</t>
  </si>
  <si>
    <t>B&amp;P 6322.1(c)(1),
GC 70614(b),
CCP 116.420</t>
  </si>
  <si>
    <t>GC 70617(a)(6),
CCP 116.820</t>
  </si>
  <si>
    <t>GC 70626(a)(1),
CCP 116.820</t>
  </si>
  <si>
    <t>GC 70626(a)(2),
CCP 116.820</t>
  </si>
  <si>
    <t>CCP 411.20(g),
GC 71386</t>
  </si>
  <si>
    <t>GC 70657(a)</t>
  </si>
  <si>
    <t>GC 70657(a)(4), 70658(c)</t>
  </si>
  <si>
    <t>GC 70657(a)(5), 70658(d)</t>
  </si>
  <si>
    <t>Limited civil
&gt; $10,000</t>
  </si>
  <si>
    <t>Unlimited civil
(&gt; $25,000), family, probate</t>
  </si>
  <si>
    <t>GC 70617(b)(2)</t>
  </si>
  <si>
    <t>GC 70617(b)(3)</t>
  </si>
  <si>
    <t>GC 70617(b)(4)</t>
  </si>
  <si>
    <t>GC 70617(b)(5)</t>
  </si>
  <si>
    <t>CIVIL MOTION AND OTHER FILING FEES (continued)</t>
  </si>
  <si>
    <t>A request for entry of default or default judgment</t>
  </si>
  <si>
    <t>GC 70617(b)(8)</t>
  </si>
  <si>
    <t>Additional charge on motion or order to show cause to modify or enforce custody or visitation</t>
  </si>
  <si>
    <t>GC 70677(b)(7)</t>
  </si>
  <si>
    <t>FAMILY LAW FEES (continued)</t>
  </si>
  <si>
    <t>FC 7806, 7841</t>
  </si>
  <si>
    <t>Appearance, stipulation, and waiver of rights in dissolution of marriage or domestic partnership, legal separation or nullity or to establish parentage, when respondent is a member of the armed forces</t>
  </si>
  <si>
    <t>A stipulation regarding the date of termination of marital or domestic partnership status if the court has retained jurisdiction over that date</t>
  </si>
  <si>
    <t>GC 70671(c)</t>
  </si>
  <si>
    <t>First paper or any subsequent paper filed by the Department of Child Support Services to establish parentage or to establish, modify, or collect child support</t>
  </si>
  <si>
    <t>GC 6103.9,
GC 70672</t>
  </si>
  <si>
    <t>Response or subsequent paper filed in an action brought by the Department of Child Support Services to establish parentage or to establish, modify, or collect support if support is the only issue.  If a custody issue is raised, see charge for first paper filed in response to other family law matters.</t>
  </si>
  <si>
    <t>Statement to register a foreign support order or other first paper in a UIFSA case</t>
  </si>
  <si>
    <t>GC 70677,
FC 4927</t>
  </si>
  <si>
    <t>A document relating to a stipulated postjudgment modification of child support</t>
  </si>
  <si>
    <t>GC 70671(d)</t>
  </si>
  <si>
    <t>FC 9002</t>
  </si>
  <si>
    <t>FC 3112</t>
  </si>
  <si>
    <t>Appeal of administrative fine or penalty</t>
  </si>
  <si>
    <t>GC 53069.4(b)(2)</t>
  </si>
  <si>
    <t>Searching records or files, for each search longer than 10 minutes</t>
  </si>
  <si>
    <t>_______________________</t>
  </si>
  <si>
    <r>
      <t>Statewide Civil Fee Schedule</t>
    </r>
    <r>
      <rPr>
        <vertAlign val="superscript"/>
        <sz val="14"/>
        <color indexed="12"/>
        <rFont val="Times New Roman"/>
        <family val="1"/>
      </rPr>
      <t>1</t>
    </r>
  </si>
  <si>
    <r>
      <t>Statewide uniform fee</t>
    </r>
    <r>
      <rPr>
        <b/>
        <vertAlign val="superscript"/>
        <sz val="11"/>
        <color indexed="12"/>
        <rFont val="Times New Roman"/>
        <family val="1"/>
      </rPr>
      <t>2</t>
    </r>
  </si>
  <si>
    <r>
      <t>2</t>
    </r>
    <r>
      <rPr>
        <sz val="10"/>
        <color indexed="12"/>
        <rFont val="Times New Roman"/>
        <family val="1"/>
      </rPr>
      <t xml:space="preserve"> These uniform filing fees apply to both first paper filings and response filings in limited, unlimited, family law and probate cases.</t>
    </r>
  </si>
  <si>
    <r>
      <t>Normal distribution to State Court Facilities Construction Fund</t>
    </r>
    <r>
      <rPr>
        <vertAlign val="superscript"/>
        <sz val="11"/>
        <color indexed="12"/>
        <rFont val="Times New Roman"/>
        <family val="1"/>
      </rPr>
      <t>3</t>
    </r>
  </si>
  <si>
    <r>
      <t>Riverside</t>
    </r>
    <r>
      <rPr>
        <b/>
        <vertAlign val="superscript"/>
        <sz val="11"/>
        <color indexed="12"/>
        <rFont val="Times New Roman"/>
        <family val="1"/>
      </rPr>
      <t>4</t>
    </r>
  </si>
  <si>
    <r>
      <t>San Bernardino</t>
    </r>
    <r>
      <rPr>
        <b/>
        <vertAlign val="superscript"/>
        <sz val="11"/>
        <color indexed="12"/>
        <rFont val="Times New Roman"/>
        <family val="1"/>
      </rPr>
      <t>5</t>
    </r>
  </si>
  <si>
    <r>
      <t>San Francisco</t>
    </r>
    <r>
      <rPr>
        <b/>
        <vertAlign val="superscript"/>
        <sz val="11"/>
        <color indexed="12"/>
        <rFont val="Times New Roman"/>
        <family val="1"/>
      </rPr>
      <t>6</t>
    </r>
  </si>
  <si>
    <r>
      <t>3</t>
    </r>
    <r>
      <rPr>
        <sz val="10"/>
        <color indexed="12"/>
        <rFont val="Times New Roman"/>
        <family val="1"/>
      </rPr>
      <t xml:space="preserve"> Under the Uniform Civil Fee legislation, the standard distributions to the State Court Facilities Construction Fund are $20, $25 and $35 depending on the level and type of filing.  In Riverside, San Bernardino and San Francisco the distribution to the SCFCF is reduced to offset, to the extent possible, the local courthouse construction surcharge.</t>
    </r>
  </si>
  <si>
    <r>
      <t>4</t>
    </r>
    <r>
      <rPr>
        <sz val="10"/>
        <color indexed="12"/>
        <rFont val="Times New Roman"/>
        <family val="1"/>
      </rPr>
      <t xml:space="preserve"> In Riverside the maximum surcharge allowed by statute is $50 under Gov. Code § 70622.  The two levels of surcharge are $25 for limited cases LTE $10,000 and $50 for all other cases.</t>
    </r>
  </si>
  <si>
    <r>
      <t>5</t>
    </r>
    <r>
      <rPr>
        <sz val="10"/>
        <color indexed="12"/>
        <rFont val="Times New Roman"/>
        <family val="1"/>
      </rPr>
      <t xml:space="preserve"> In San Bernardino the maximum surcharge allowed by statute is $35, which is applied to all first paper filings.  (Gov. Code § 70624.)</t>
    </r>
  </si>
  <si>
    <r>
      <t>6</t>
    </r>
    <r>
      <rPr>
        <sz val="10"/>
        <color indexed="12"/>
        <rFont val="Times New Roman"/>
        <family val="1"/>
      </rPr>
      <t xml:space="preserve"> In San Francisco the maximum surcharge allowed by statute is $50.  $10 is applied to limited civil cases and $50 to other first paper filings.  (Gov. Code § 70625.)</t>
    </r>
  </si>
  <si>
    <r>
      <t>Normal distribution to State Court Facilities Construction Fund</t>
    </r>
    <r>
      <rPr>
        <vertAlign val="superscript"/>
        <sz val="10"/>
        <color indexed="12"/>
        <rFont val="Arial"/>
        <family val="0"/>
      </rPr>
      <t>7</t>
    </r>
  </si>
  <si>
    <t>Complaint or other first paper in unlimited civil case (amount over $25,000) including:</t>
  </si>
  <si>
    <t>Estate or trust under $250,000</t>
  </si>
  <si>
    <t>Estate or trust of $3,500,000 and over</t>
  </si>
  <si>
    <t>Estate or trust of at least $500,000 and under $750,000</t>
  </si>
  <si>
    <t>Estate or trust of at least $250,000 and under $500,000</t>
  </si>
  <si>
    <t>Estate or trust of at least $750,000 and under $1,000,000</t>
  </si>
  <si>
    <t>Estate or trust of at least $1,000,000 and under $1,500,000</t>
  </si>
  <si>
    <t>Estate or trust of at least $1,500,000 and under $2,000,000</t>
  </si>
  <si>
    <t>Estate or trust of at least $2,000,000 and under $2,500,000</t>
  </si>
  <si>
    <t>Estate or trust of at least $2,500,000 and under $3,500,000</t>
  </si>
  <si>
    <t>Any other petition that commences a proceeding under the Probate Code and objections or other opposition</t>
  </si>
  <si>
    <t>Complaint or other first paper in unlawful detainer case over $25,000</t>
  </si>
  <si>
    <t>Petition for a writ of review, mandate, or prohibition</t>
  </si>
  <si>
    <t>Petition for a decree of change of name or gender</t>
  </si>
  <si>
    <t>Abstract of judgment rendered from another court (unless filed with an application for order of sale of a dwelling under CCP 704.750 or with an application for order of examination under CCP 708.160)</t>
  </si>
  <si>
    <t>Petition to withdraw funds from blocked account</t>
  </si>
  <si>
    <t>GC 6103.5(d)</t>
  </si>
  <si>
    <t>A settlement agreement or stipulation for judgment that is signed by a defaulted respondent and included in a judgment of dissolution of marriage or domestic partnership; or a stipulation to modify such an agreement if the stipulation is presented by the petitioner.  (Defaulted respondent is not charged a first paper fee under GC 70670.  GC 70671(b), (e).)</t>
  </si>
  <si>
    <t>Complaint, response, or other first paper filed on behalf of public entity (but fee is recoverable with judgment under GC 6103.5)</t>
  </si>
  <si>
    <t>Motion or other paper requiring a hearing, including:</t>
  </si>
  <si>
    <t>Up to $150</t>
  </si>
  <si>
    <t>Filings in a proceeding to declare a minor free from parental custody and control</t>
  </si>
  <si>
    <t>Domestic violence restraining orders, including a request to obtain, modify, or enforce an order to prevent domestic violence or response to that request; and any request that is necessary to obtain or give effect to a restraining order</t>
  </si>
  <si>
    <t>FC 3153</t>
  </si>
  <si>
    <t>VC 14607.6(e)(4)</t>
  </si>
  <si>
    <t>FC 6222</t>
  </si>
  <si>
    <t>Change of venue (payable to superior court from which the transfer was requested) (a separate check with the initial filing fee for the court to which the case will be transferred is also required)</t>
  </si>
  <si>
    <t>Jury deposit for first day of trial (amount set by court, up to $150)</t>
  </si>
  <si>
    <t>Application for examination of third person controlling defendant’s property (CCP 491.110, 491.150)</t>
  </si>
  <si>
    <t>Application for order for judgment debtor examination (CCP 708.110, 708.160).  No separate fee is charged for filing the abstract of judgement with the application.</t>
  </si>
  <si>
    <t>Request for postponement of hearing, if defendant has been served</t>
  </si>
  <si>
    <t>Filings on issues relating to parentage or support in a pre-existing non-governmental case in which a Title IV-D child support agency has intervened and is providing services under FC 17400</t>
  </si>
  <si>
    <t>Costs for stepparent adoption, including investigation (amount set by court, up to $700) (FC 9001, 9002)</t>
  </si>
  <si>
    <t>Child custody evaluation (amount set by court)</t>
  </si>
  <si>
    <t>Petition for special letters of administration without powers of general personal representative, will contests (objections to probate of will and petition for revocation of probate of will under Prob.C 8250, 8270)</t>
  </si>
  <si>
    <t>Petition to determine the fact of death to determine title to real property and objections or other opposition (Prob.C 200)</t>
  </si>
  <si>
    <t>Petition for an order concerning a particular transaction and objections or other opposition (Prob.C 3100)</t>
  </si>
  <si>
    <t>Petition for an order concerning capacity determination and health care decision authority for adult without conservator and objections or other opposition (Prob.C 3200)</t>
  </si>
  <si>
    <t>Petition for compromise of the claim of a minor or disabled adult, no civil action pending, and objections or other opposition (Prob.C 3600)</t>
  </si>
  <si>
    <t>Petition concerning a power of attorney and objections or other opposition (Prob.C 4541)</t>
  </si>
  <si>
    <t>Petition concerning advance health care directive and objections or other opposition (Prob.C 4766)</t>
  </si>
  <si>
    <t>Petition to determine succession to real property and objections or other opposition (Prob.C 13151)</t>
  </si>
  <si>
    <t>Spousal or domestic partnership property petition and objections or other opposition (Prob.C 13650)</t>
  </si>
  <si>
    <t>Petition for order setting aside estate of small value if no estate is pending for the decedent (Prob.C 6602)</t>
  </si>
  <si>
    <t>GC 70657(a)(1)</t>
  </si>
  <si>
    <t>First-filed petition for letters of administration or letters testamentary, first-filed petition for special letters of administration with powers of general representative under Prob.C 8545, first account of trustee of testamentary trust subject to continuing court jurisdiction under Prob.C 17300 et seq.</t>
  </si>
  <si>
    <t>Court-appointed counsel for child (amount set by court) (FC 3150 et seq.)</t>
  </si>
  <si>
    <t>Administrative charge for a check that is returned without payment.  A filing paid for with such a check will be void if fee and charge are not paid, within 20 days of notification, in cash, by certified check, or by other means specified by the court, but not by traveler's check or personal check. (Amount set by court.)</t>
  </si>
  <si>
    <t>Administrative charge for processing a partial payment.  A first paper filing submitted with a check for an insufficient amount will be void if the amount due is not paid within 20 days of notification. (Amount set by court.)</t>
  </si>
  <si>
    <t>Reasonable fee for service or product, not to exceed costs, where no fee is otherwise provided for (Rule 6.712)</t>
  </si>
  <si>
    <t xml:space="preserve">     Petitions, objections, and other papers in opposition to
     petitions after issuance of special letters of administration
     or letters testamentary or of administration in decedents'
     estates that are not subject to the fee in GC 70658
     (Post-appointment petitions for and opposition to orders
     that are not appealable under Prob.C 1300 or 1301, and
     petitions by personal representatives of estates
     commenced after August 17, 2003 that concern any
     action described in Prob.C section 10501(a) or (b).  See
     Appendix B.)</t>
  </si>
  <si>
    <t>Petition or objections or other paper in opposition, for orders that are appealable under Prob.C 1300 or 1301 filed after issuance of letters testamentary, letters of administration, letters of special administration to a personal+B181 representative of a decedent’s estate, or letters of guardianship or conservatorship, or temporary guardianship B171or conservatorship to a guardian or conservator
(Appealable orders are shown in Appendix C.)</t>
  </si>
  <si>
    <t>Subsequent jury fees are $15 per day beginning the 2nd day of service, plus milage one way beginning the 1st day</t>
  </si>
  <si>
    <t>per juror</t>
  </si>
  <si>
    <t>Court reporter per diem fees - for each one-half day (over 1 hour) parties pay on a pro rata basis</t>
  </si>
  <si>
    <t>Contract court reporter - when staff court reporters are not available, pay actual per-diem plus milage</t>
  </si>
  <si>
    <t>$200 per day plus milage</t>
  </si>
  <si>
    <t>reimburse actual cost</t>
  </si>
  <si>
    <t>N/A</t>
  </si>
  <si>
    <t>VARIES</t>
  </si>
  <si>
    <t>Packets - Harassment/Summary Dissolutions</t>
  </si>
  <si>
    <t>Packets - A&amp;B contested and uncontested dissolutions</t>
  </si>
  <si>
    <t>Packet - Small Claims &amp; Unlawful Detainers</t>
  </si>
  <si>
    <t>Guardianship investigations, flat rate to $350, if it goes over there is a $45 per hour charge.</t>
  </si>
  <si>
    <t>Local Rules</t>
  </si>
  <si>
    <t>Effective April 9, 2007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</si>
</sst>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409]h:mm:ss\ AM/PM"/>
  </numFmts>
  <fonts count="69">
    <font>
      <sz val="10"/>
      <name val="Arial"/>
      <family val="0"/>
    </font>
    <font>
      <sz val="12"/>
      <name val="Arial"/>
      <family val="2"/>
    </font>
    <font>
      <sz val="14"/>
      <color indexed="8"/>
      <name val="Times New Roman"/>
      <family val="1"/>
    </font>
    <font>
      <b/>
      <sz val="12"/>
      <name val="Times New Roman"/>
      <family val="1"/>
    </font>
    <font>
      <b/>
      <sz val="10"/>
      <color indexed="8"/>
      <name val="Times New Roman"/>
      <family val="1"/>
    </font>
    <font>
      <b/>
      <sz val="11"/>
      <color indexed="8"/>
      <name val="Times New Roman"/>
      <family val="1"/>
    </font>
    <font>
      <sz val="10"/>
      <name val="Times New Roman"/>
      <family val="1"/>
    </font>
    <font>
      <b/>
      <sz val="12"/>
      <name val="Arial"/>
      <family val="2"/>
    </font>
    <font>
      <sz val="10"/>
      <color indexed="8"/>
      <name val="Times New Roman"/>
      <family val="1"/>
    </font>
    <font>
      <sz val="8"/>
      <color indexed="8"/>
      <name val="Times New Roman"/>
      <family val="1"/>
    </font>
    <font>
      <u val="single"/>
      <sz val="10"/>
      <color indexed="12"/>
      <name val="Arial"/>
      <family val="0"/>
    </font>
    <font>
      <sz val="8"/>
      <name val="Arial"/>
      <family val="0"/>
    </font>
    <font>
      <u val="single"/>
      <sz val="10"/>
      <color indexed="36"/>
      <name val="Arial"/>
      <family val="0"/>
    </font>
    <font>
      <sz val="11"/>
      <name val="Times New Roman"/>
      <family val="1"/>
    </font>
    <font>
      <b/>
      <sz val="11"/>
      <name val="Times New Roman"/>
      <family val="1"/>
    </font>
    <font>
      <b/>
      <sz val="10"/>
      <name val="Arial"/>
      <family val="0"/>
    </font>
    <font>
      <sz val="11"/>
      <color indexed="8"/>
      <name val="Times New Roman"/>
      <family val="1"/>
    </font>
    <font>
      <sz val="11"/>
      <name val="Arial"/>
      <family val="0"/>
    </font>
    <font>
      <b/>
      <sz val="12"/>
      <color indexed="8"/>
      <name val="Times New Roman"/>
      <family val="1"/>
    </font>
    <font>
      <b/>
      <sz val="11"/>
      <name val="Arial"/>
      <family val="2"/>
    </font>
    <font>
      <i/>
      <sz val="11"/>
      <color indexed="8"/>
      <name val="Times New Roman"/>
      <family val="1"/>
    </font>
    <font>
      <i/>
      <sz val="9"/>
      <name val="Times New Roman"/>
      <family val="1"/>
    </font>
    <font>
      <sz val="9"/>
      <name val="Times New Roman"/>
      <family val="1"/>
    </font>
    <font>
      <sz val="14"/>
      <color indexed="12"/>
      <name val="Times New Roman"/>
      <family val="1"/>
    </font>
    <font>
      <vertAlign val="superscript"/>
      <sz val="14"/>
      <color indexed="12"/>
      <name val="Times New Roman"/>
      <family val="1"/>
    </font>
    <font>
      <b/>
      <sz val="11"/>
      <color indexed="12"/>
      <name val="Times New Roman"/>
      <family val="1"/>
    </font>
    <font>
      <b/>
      <vertAlign val="superscript"/>
      <sz val="11"/>
      <color indexed="12"/>
      <name val="Times New Roman"/>
      <family val="1"/>
    </font>
    <font>
      <vertAlign val="superscript"/>
      <sz val="10"/>
      <color indexed="12"/>
      <name val="Times New Roman"/>
      <family val="1"/>
    </font>
    <font>
      <sz val="10"/>
      <color indexed="12"/>
      <name val="Times New Roman"/>
      <family val="1"/>
    </font>
    <font>
      <sz val="11"/>
      <color indexed="12"/>
      <name val="Times New Roman"/>
      <family val="1"/>
    </font>
    <font>
      <vertAlign val="superscript"/>
      <sz val="11"/>
      <color indexed="12"/>
      <name val="Times New Roman"/>
      <family val="1"/>
    </font>
    <font>
      <sz val="10"/>
      <color indexed="12"/>
      <name val="Arial"/>
      <family val="0"/>
    </font>
    <font>
      <vertAlign val="superscript"/>
      <sz val="10"/>
      <color indexed="12"/>
      <name val="Arial"/>
      <family val="0"/>
    </font>
    <font>
      <b/>
      <sz val="10"/>
      <name val="Times New Roman"/>
      <family val="1"/>
    </font>
    <font>
      <b/>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xf>
    <xf numFmtId="0" fontId="6" fillId="0" borderId="0" xfId="0" applyFont="1" applyAlignment="1">
      <alignment wrapText="1"/>
    </xf>
    <xf numFmtId="0" fontId="1" fillId="0" borderId="0" xfId="0" applyFont="1" applyAlignment="1">
      <alignment/>
    </xf>
    <xf numFmtId="0" fontId="0" fillId="0" borderId="0" xfId="0" applyAlignment="1">
      <alignment horizontal="centerContinuous"/>
    </xf>
    <xf numFmtId="0" fontId="4" fillId="0" borderId="0" xfId="0" applyFont="1" applyAlignment="1">
      <alignment horizontal="center"/>
    </xf>
    <xf numFmtId="0" fontId="3" fillId="0" borderId="0" xfId="0" applyFont="1" applyAlignment="1">
      <alignment horizontal="centerContinuous"/>
    </xf>
    <xf numFmtId="0" fontId="15" fillId="0" borderId="0" xfId="0" applyFont="1" applyAlignment="1">
      <alignment/>
    </xf>
    <xf numFmtId="0" fontId="0" fillId="0" borderId="0" xfId="0" applyAlignment="1">
      <alignment vertical="center"/>
    </xf>
    <xf numFmtId="0" fontId="17" fillId="0" borderId="0" xfId="0" applyFont="1" applyAlignment="1">
      <alignment/>
    </xf>
    <xf numFmtId="0" fontId="13" fillId="0" borderId="0" xfId="0" applyFont="1" applyAlignment="1">
      <alignment/>
    </xf>
    <xf numFmtId="0" fontId="17" fillId="0" borderId="0" xfId="0" applyFont="1" applyAlignment="1">
      <alignment/>
    </xf>
    <xf numFmtId="0" fontId="16" fillId="0" borderId="0" xfId="0" applyFont="1" applyBorder="1" applyAlignment="1">
      <alignment vertical="top" wrapText="1"/>
    </xf>
    <xf numFmtId="168" fontId="16" fillId="0" borderId="0" xfId="0" applyNumberFormat="1" applyFont="1" applyBorder="1" applyAlignment="1">
      <alignment horizontal="right" vertical="top" wrapText="1"/>
    </xf>
    <xf numFmtId="0" fontId="17" fillId="0" borderId="0" xfId="0" applyFont="1" applyBorder="1" applyAlignment="1">
      <alignment vertical="top" wrapText="1"/>
    </xf>
    <xf numFmtId="0" fontId="16" fillId="0" borderId="0" xfId="0" applyFont="1" applyBorder="1" applyAlignment="1">
      <alignment horizontal="right" vertical="top" wrapText="1"/>
    </xf>
    <xf numFmtId="0" fontId="13" fillId="0" borderId="0" xfId="0" applyFont="1" applyAlignment="1">
      <alignment wrapText="1"/>
    </xf>
    <xf numFmtId="0" fontId="0" fillId="0" borderId="0" xfId="0" applyFont="1" applyAlignment="1">
      <alignment/>
    </xf>
    <xf numFmtId="0" fontId="21" fillId="0" borderId="0" xfId="0" applyFont="1" applyAlignment="1">
      <alignment vertical="center"/>
    </xf>
    <xf numFmtId="0" fontId="3" fillId="0" borderId="0" xfId="0" applyFont="1" applyAlignment="1">
      <alignment/>
    </xf>
    <xf numFmtId="0" fontId="8" fillId="0" borderId="0" xfId="0" applyFont="1" applyBorder="1" applyAlignment="1">
      <alignment wrapText="1"/>
    </xf>
    <xf numFmtId="0" fontId="0" fillId="0" borderId="0" xfId="0" applyFont="1" applyBorder="1" applyAlignment="1">
      <alignment wrapText="1"/>
    </xf>
    <xf numFmtId="0" fontId="6" fillId="0" borderId="0" xfId="0" applyFont="1" applyAlignment="1">
      <alignment vertical="center"/>
    </xf>
    <xf numFmtId="0" fontId="6" fillId="0" borderId="0" xfId="0" applyFont="1" applyAlignment="1">
      <alignment/>
    </xf>
    <xf numFmtId="0" fontId="0" fillId="0" borderId="0" xfId="0" applyAlignment="1">
      <alignment horizontal="center"/>
    </xf>
    <xf numFmtId="0" fontId="22" fillId="0" borderId="0" xfId="0" applyFont="1" applyAlignment="1">
      <alignment vertical="top"/>
    </xf>
    <xf numFmtId="0" fontId="16" fillId="0" borderId="10" xfId="0" applyFont="1" applyBorder="1" applyAlignment="1">
      <alignment horizontal="right" vertical="top" wrapText="1"/>
    </xf>
    <xf numFmtId="0" fontId="16" fillId="0" borderId="11" xfId="0" applyFont="1" applyBorder="1" applyAlignment="1">
      <alignment horizontal="right" vertical="top" wrapText="1"/>
    </xf>
    <xf numFmtId="0" fontId="16" fillId="0" borderId="12" xfId="0" applyFont="1" applyBorder="1" applyAlignment="1">
      <alignment horizontal="right" vertical="top" wrapText="1"/>
    </xf>
    <xf numFmtId="0" fontId="16" fillId="0" borderId="13" xfId="0" applyFont="1" applyBorder="1" applyAlignment="1">
      <alignment vertical="top" wrapText="1"/>
    </xf>
    <xf numFmtId="0" fontId="16" fillId="0" borderId="13" xfId="0" applyFont="1" applyBorder="1" applyAlignment="1">
      <alignment horizontal="right" vertical="top" wrapText="1"/>
    </xf>
    <xf numFmtId="0" fontId="7" fillId="0" borderId="0" xfId="0" applyFont="1" applyBorder="1" applyAlignment="1">
      <alignment vertical="top" wrapText="1"/>
    </xf>
    <xf numFmtId="0" fontId="7" fillId="0" borderId="0" xfId="0" applyFont="1" applyBorder="1" applyAlignment="1">
      <alignment horizontal="right" vertical="top" wrapText="1"/>
    </xf>
    <xf numFmtId="0" fontId="16" fillId="0" borderId="14" xfId="0" applyFont="1" applyBorder="1" applyAlignment="1">
      <alignment vertical="top" wrapText="1"/>
    </xf>
    <xf numFmtId="0" fontId="16" fillId="0" borderId="15" xfId="0" applyFont="1" applyBorder="1" applyAlignment="1">
      <alignment vertical="top" wrapText="1"/>
    </xf>
    <xf numFmtId="0" fontId="16" fillId="0" borderId="16" xfId="0" applyFont="1" applyBorder="1" applyAlignment="1">
      <alignment vertical="top" wrapText="1"/>
    </xf>
    <xf numFmtId="0" fontId="16" fillId="0" borderId="17" xfId="0" applyFont="1" applyBorder="1" applyAlignment="1">
      <alignment vertical="top" wrapText="1"/>
    </xf>
    <xf numFmtId="6" fontId="16" fillId="0" borderId="13" xfId="0" applyNumberFormat="1" applyFont="1" applyBorder="1" applyAlignment="1">
      <alignment horizontal="right" vertical="top" wrapText="1"/>
    </xf>
    <xf numFmtId="168" fontId="16" fillId="0" borderId="13" xfId="0" applyNumberFormat="1" applyFont="1" applyBorder="1" applyAlignment="1">
      <alignment horizontal="right" vertical="top" wrapText="1"/>
    </xf>
    <xf numFmtId="0" fontId="17" fillId="0" borderId="15" xfId="0" applyFont="1" applyBorder="1" applyAlignment="1">
      <alignment/>
    </xf>
    <xf numFmtId="168" fontId="16" fillId="0" borderId="14" xfId="0" applyNumberFormat="1" applyFont="1" applyBorder="1" applyAlignment="1">
      <alignment horizontal="right" vertical="top" wrapText="1"/>
    </xf>
    <xf numFmtId="0" fontId="20" fillId="0" borderId="15" xfId="0" applyFont="1" applyBorder="1" applyAlignment="1">
      <alignment vertical="top" wrapText="1"/>
    </xf>
    <xf numFmtId="0" fontId="16" fillId="0" borderId="13" xfId="0" applyFont="1" applyBorder="1" applyAlignment="1">
      <alignment horizontal="right" vertical="top"/>
    </xf>
    <xf numFmtId="0" fontId="17" fillId="0" borderId="13"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6" fillId="0" borderId="11" xfId="0" applyFont="1" applyBorder="1" applyAlignment="1">
      <alignment vertical="top" wrapText="1"/>
    </xf>
    <xf numFmtId="168" fontId="16" fillId="0" borderId="13" xfId="0" applyNumberFormat="1" applyFont="1" applyBorder="1" applyAlignment="1">
      <alignment vertical="top" wrapText="1"/>
    </xf>
    <xf numFmtId="169" fontId="16" fillId="0" borderId="13" xfId="0" applyNumberFormat="1" applyFont="1" applyBorder="1" applyAlignment="1">
      <alignment horizontal="right" vertical="top" wrapText="1"/>
    </xf>
    <xf numFmtId="0" fontId="22" fillId="0" borderId="13" xfId="0" applyFont="1" applyBorder="1" applyAlignment="1">
      <alignment vertical="top"/>
    </xf>
    <xf numFmtId="0" fontId="13" fillId="0" borderId="13" xfId="0" applyFont="1" applyBorder="1" applyAlignment="1">
      <alignment vertical="top" wrapText="1"/>
    </xf>
    <xf numFmtId="6" fontId="14" fillId="0" borderId="13" xfId="0" applyNumberFormat="1" applyFont="1" applyBorder="1" applyAlignment="1">
      <alignment horizontal="right" vertical="top" wrapText="1"/>
    </xf>
    <xf numFmtId="6" fontId="13" fillId="0" borderId="13" xfId="0" applyNumberFormat="1" applyFont="1" applyBorder="1" applyAlignment="1">
      <alignment horizontal="right" vertical="top" wrapText="1"/>
    </xf>
    <xf numFmtId="0" fontId="13" fillId="0" borderId="13" xfId="0" applyFont="1" applyBorder="1" applyAlignment="1">
      <alignment horizontal="right" vertical="top" wrapText="1"/>
    </xf>
    <xf numFmtId="0" fontId="13" fillId="0" borderId="19" xfId="0" applyFont="1" applyBorder="1" applyAlignment="1">
      <alignment vertical="top" wrapText="1"/>
    </xf>
    <xf numFmtId="0" fontId="13" fillId="0" borderId="20" xfId="0" applyFont="1" applyBorder="1" applyAlignment="1">
      <alignment vertical="top" wrapText="1"/>
    </xf>
    <xf numFmtId="0" fontId="18" fillId="33" borderId="20" xfId="0" applyFont="1" applyFill="1" applyBorder="1" applyAlignment="1">
      <alignment horizontal="centerContinuous"/>
    </xf>
    <xf numFmtId="0" fontId="7" fillId="33" borderId="18" xfId="0" applyFont="1" applyFill="1" applyBorder="1" applyAlignment="1">
      <alignment horizontal="centerContinuous" wrapText="1"/>
    </xf>
    <xf numFmtId="0" fontId="7" fillId="33" borderId="19" xfId="0" applyFont="1" applyFill="1" applyBorder="1" applyAlignment="1">
      <alignment horizontal="centerContinuous" wrapText="1"/>
    </xf>
    <xf numFmtId="0" fontId="1" fillId="0" borderId="0" xfId="0" applyFont="1" applyAlignment="1">
      <alignment/>
    </xf>
    <xf numFmtId="0" fontId="5" fillId="33" borderId="20" xfId="0" applyFont="1" applyFill="1" applyBorder="1" applyAlignment="1">
      <alignment/>
    </xf>
    <xf numFmtId="0" fontId="0" fillId="0" borderId="0" xfId="0" applyAlignment="1">
      <alignment/>
    </xf>
    <xf numFmtId="0" fontId="19" fillId="33" borderId="18" xfId="0" applyFont="1" applyFill="1" applyBorder="1" applyAlignment="1">
      <alignment wrapText="1"/>
    </xf>
    <xf numFmtId="0" fontId="19" fillId="33" borderId="19" xfId="0" applyFont="1" applyFill="1" applyBorder="1" applyAlignment="1">
      <alignment horizontal="right" wrapText="1"/>
    </xf>
    <xf numFmtId="0" fontId="17" fillId="0" borderId="0" xfId="0" applyFont="1" applyAlignment="1">
      <alignment/>
    </xf>
    <xf numFmtId="0" fontId="18" fillId="33" borderId="13" xfId="0" applyFont="1" applyFill="1" applyBorder="1" applyAlignment="1">
      <alignment horizontal="centerContinuous"/>
    </xf>
    <xf numFmtId="0" fontId="18" fillId="33" borderId="18" xfId="0" applyFont="1" applyFill="1" applyBorder="1" applyAlignment="1">
      <alignment horizontal="centerContinuous" wrapText="1"/>
    </xf>
    <xf numFmtId="0" fontId="18" fillId="33" borderId="21" xfId="0" applyFont="1" applyFill="1" applyBorder="1" applyAlignment="1">
      <alignment horizontal="centerContinuous" wrapText="1"/>
    </xf>
    <xf numFmtId="0" fontId="7" fillId="33" borderId="22" xfId="0" applyFont="1" applyFill="1" applyBorder="1" applyAlignment="1">
      <alignment horizontal="centerContinuous" wrapText="1"/>
    </xf>
    <xf numFmtId="0" fontId="7" fillId="33" borderId="10" xfId="0" applyFont="1" applyFill="1" applyBorder="1" applyAlignment="1">
      <alignment horizontal="centerContinuous" wrapText="1"/>
    </xf>
    <xf numFmtId="0" fontId="18" fillId="33" borderId="23" xfId="0" applyFont="1" applyFill="1" applyBorder="1" applyAlignment="1">
      <alignment horizontal="centerContinuous" wrapText="1"/>
    </xf>
    <xf numFmtId="0" fontId="7" fillId="33" borderId="24" xfId="0" applyFont="1" applyFill="1" applyBorder="1" applyAlignment="1">
      <alignment horizontal="centerContinuous" wrapText="1"/>
    </xf>
    <xf numFmtId="0" fontId="5" fillId="33" borderId="18" xfId="0" applyFont="1" applyFill="1" applyBorder="1" applyAlignment="1">
      <alignment horizontal="centerContinuous" wrapText="1"/>
    </xf>
    <xf numFmtId="0" fontId="8" fillId="33" borderId="19" xfId="0" applyFont="1" applyFill="1" applyBorder="1" applyAlignment="1">
      <alignment horizontal="centerContinuous" wrapText="1"/>
    </xf>
    <xf numFmtId="0" fontId="7" fillId="33" borderId="18" xfId="0" applyFont="1" applyFill="1" applyBorder="1" applyAlignment="1">
      <alignment wrapText="1"/>
    </xf>
    <xf numFmtId="0" fontId="7" fillId="33" borderId="19" xfId="0" applyFont="1" applyFill="1" applyBorder="1" applyAlignment="1">
      <alignment wrapText="1"/>
    </xf>
    <xf numFmtId="0" fontId="5" fillId="33" borderId="20" xfId="0" applyFont="1" applyFill="1" applyBorder="1" applyAlignment="1">
      <alignment wrapText="1"/>
    </xf>
    <xf numFmtId="0" fontId="7" fillId="33" borderId="19" xfId="0" applyFont="1" applyFill="1" applyBorder="1" applyAlignment="1">
      <alignment horizontal="right" wrapText="1"/>
    </xf>
    <xf numFmtId="0" fontId="9" fillId="33" borderId="18" xfId="0" applyFont="1" applyFill="1" applyBorder="1" applyAlignment="1">
      <alignment horizontal="centerContinuous" wrapText="1"/>
    </xf>
    <xf numFmtId="0" fontId="8" fillId="33" borderId="18" xfId="0" applyFont="1" applyFill="1" applyBorder="1" applyAlignment="1">
      <alignment horizontal="centerContinuous" wrapText="1"/>
    </xf>
    <xf numFmtId="0" fontId="16" fillId="0" borderId="12" xfId="0" applyFont="1" applyBorder="1" applyAlignment="1">
      <alignment vertical="top" wrapText="1"/>
    </xf>
    <xf numFmtId="0" fontId="13" fillId="0" borderId="15" xfId="0" applyFont="1" applyBorder="1" applyAlignment="1">
      <alignment horizontal="center" vertical="top"/>
    </xf>
    <xf numFmtId="0" fontId="13" fillId="0" borderId="13" xfId="0" applyFont="1" applyBorder="1" applyAlignment="1">
      <alignment horizontal="center" vertical="top"/>
    </xf>
    <xf numFmtId="0" fontId="13" fillId="0" borderId="0" xfId="0" applyFont="1" applyAlignment="1">
      <alignment vertical="top"/>
    </xf>
    <xf numFmtId="0" fontId="13" fillId="0" borderId="0" xfId="0" applyFont="1" applyBorder="1" applyAlignment="1">
      <alignment horizontal="center" vertical="top"/>
    </xf>
    <xf numFmtId="0" fontId="17" fillId="0" borderId="15" xfId="0" applyFont="1" applyBorder="1" applyAlignment="1">
      <alignment vertical="top" wrapText="1"/>
    </xf>
    <xf numFmtId="0" fontId="17" fillId="0" borderId="17" xfId="0" applyFont="1" applyBorder="1" applyAlignment="1">
      <alignment vertical="top" wrapText="1"/>
    </xf>
    <xf numFmtId="0" fontId="33" fillId="0" borderId="13" xfId="0" applyFont="1" applyBorder="1" applyAlignment="1">
      <alignment horizontal="center" vertical="top" wrapText="1"/>
    </xf>
    <xf numFmtId="0" fontId="25" fillId="0" borderId="0" xfId="53" applyFont="1" applyBorder="1" applyAlignment="1" applyProtection="1">
      <alignment vertical="top" wrapText="1"/>
      <protection/>
    </xf>
    <xf numFmtId="0" fontId="13" fillId="0" borderId="0" xfId="0" applyFont="1" applyBorder="1" applyAlignment="1">
      <alignment vertical="top" wrapText="1"/>
    </xf>
    <xf numFmtId="6" fontId="14" fillId="0" borderId="0" xfId="0" applyNumberFormat="1" applyFont="1" applyBorder="1" applyAlignment="1">
      <alignment horizontal="right" vertical="top" wrapText="1"/>
    </xf>
    <xf numFmtId="0" fontId="16" fillId="0" borderId="18" xfId="0" applyFont="1" applyBorder="1" applyAlignment="1">
      <alignment vertical="top" wrapText="1"/>
    </xf>
    <xf numFmtId="0" fontId="13" fillId="0" borderId="18" xfId="0" applyFont="1" applyBorder="1" applyAlignment="1">
      <alignment horizontal="center" vertical="top"/>
    </xf>
    <xf numFmtId="0" fontId="16" fillId="0" borderId="18" xfId="0" applyFont="1" applyBorder="1" applyAlignment="1">
      <alignment horizontal="right" vertical="top" wrapText="1"/>
    </xf>
    <xf numFmtId="0" fontId="14" fillId="0" borderId="0" xfId="0" applyFont="1" applyAlignment="1">
      <alignment/>
    </xf>
    <xf numFmtId="0" fontId="27" fillId="0" borderId="0" xfId="53" applyFont="1" applyBorder="1" applyAlignment="1" applyProtection="1">
      <alignment wrapText="1"/>
      <protection/>
    </xf>
    <xf numFmtId="0" fontId="28" fillId="0" borderId="0" xfId="53" applyFont="1" applyAlignment="1" applyProtection="1">
      <alignment wrapText="1"/>
      <protection/>
    </xf>
    <xf numFmtId="0" fontId="8" fillId="0" borderId="0" xfId="0" applyFont="1" applyBorder="1" applyAlignment="1">
      <alignment wrapText="1"/>
    </xf>
    <xf numFmtId="0" fontId="0" fillId="0" borderId="0" xfId="0" applyFont="1" applyAlignment="1">
      <alignmen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23" fillId="0" borderId="0" xfId="53" applyFont="1" applyAlignment="1" applyProtection="1">
      <alignment horizontal="center"/>
      <protection/>
    </xf>
    <xf numFmtId="0" fontId="25" fillId="0" borderId="14" xfId="53" applyFont="1" applyBorder="1" applyAlignment="1" applyProtection="1">
      <alignment vertical="top" wrapText="1"/>
      <protection/>
    </xf>
    <xf numFmtId="0" fontId="25" fillId="0" borderId="15" xfId="53" applyFont="1" applyBorder="1" applyAlignment="1" applyProtection="1">
      <alignment vertical="top" wrapText="1"/>
      <protection/>
    </xf>
    <xf numFmtId="0" fontId="25" fillId="0" borderId="17" xfId="53" applyFont="1" applyBorder="1" applyAlignment="1" applyProtection="1">
      <alignment vertical="top" wrapText="1"/>
      <protection/>
    </xf>
    <xf numFmtId="0" fontId="6" fillId="0" borderId="13" xfId="0" applyFont="1" applyBorder="1" applyAlignment="1">
      <alignment vertical="top" wrapText="1"/>
    </xf>
    <xf numFmtId="0" fontId="14" fillId="0" borderId="13" xfId="0" applyFont="1" applyBorder="1" applyAlignment="1">
      <alignment vertical="top" wrapText="1"/>
    </xf>
    <xf numFmtId="0" fontId="31" fillId="0" borderId="13" xfId="53" applyFont="1" applyBorder="1" applyAlignment="1" applyProtection="1">
      <alignment vertical="top" wrapText="1"/>
      <protection/>
    </xf>
    <xf numFmtId="0" fontId="27" fillId="0" borderId="0" xfId="53" applyFont="1" applyAlignment="1" applyProtection="1">
      <alignment vertical="center" wrapText="1"/>
      <protection/>
    </xf>
    <xf numFmtId="0" fontId="6" fillId="0" borderId="0" xfId="0" applyFont="1" applyAlignment="1">
      <alignment vertical="center" wrapText="1"/>
    </xf>
    <xf numFmtId="0" fontId="25" fillId="0" borderId="13" xfId="53" applyFont="1" applyBorder="1" applyAlignment="1" applyProtection="1">
      <alignment/>
      <protection/>
    </xf>
    <xf numFmtId="0" fontId="29" fillId="0" borderId="13" xfId="53" applyFont="1" applyBorder="1" applyAlignment="1" applyProtection="1">
      <alignment vertical="top" wrapText="1"/>
      <protection/>
    </xf>
    <xf numFmtId="0" fontId="27" fillId="0" borderId="0" xfId="53" applyFont="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45"/>
  <sheetViews>
    <sheetView showGridLines="0" tabSelected="1" zoomScalePageLayoutView="0" workbookViewId="0" topLeftCell="A1">
      <selection activeCell="B3" sqref="B3:D3"/>
    </sheetView>
  </sheetViews>
  <sheetFormatPr defaultColWidth="9.140625" defaultRowHeight="12.75"/>
  <cols>
    <col min="1" max="1" width="4.140625" style="18" customWidth="1"/>
    <col min="2" max="2" width="51.57421875" style="0" customWidth="1"/>
    <col min="3" max="3" width="17.00390625" style="0" customWidth="1"/>
    <col min="4" max="4" width="11.28125" style="0" customWidth="1"/>
  </cols>
  <sheetData>
    <row r="1" spans="2:4" ht="18.75">
      <c r="B1" s="99" t="s">
        <v>27</v>
      </c>
      <c r="C1" s="100"/>
      <c r="D1" s="100"/>
    </row>
    <row r="2" spans="2:4" ht="18.75" customHeight="1">
      <c r="B2" s="102" t="s">
        <v>312</v>
      </c>
      <c r="C2" s="102"/>
      <c r="D2" s="102"/>
    </row>
    <row r="3" spans="2:4" ht="12.75">
      <c r="B3" s="101" t="s">
        <v>389</v>
      </c>
      <c r="C3" s="100"/>
      <c r="D3" s="100"/>
    </row>
    <row r="4" spans="2:4" ht="12.75">
      <c r="B4" s="5"/>
      <c r="C4" s="24"/>
      <c r="D4" s="24"/>
    </row>
    <row r="5" spans="3:4" ht="12.75">
      <c r="C5" s="5" t="s">
        <v>28</v>
      </c>
      <c r="D5" s="5" t="s">
        <v>29</v>
      </c>
    </row>
    <row r="6" spans="3:4" ht="12.75">
      <c r="C6" s="5" t="s">
        <v>30</v>
      </c>
      <c r="D6" s="5" t="s">
        <v>31</v>
      </c>
    </row>
    <row r="7" spans="1:4" s="59" customFormat="1" ht="18.75" customHeight="1">
      <c r="A7" s="56" t="s">
        <v>32</v>
      </c>
      <c r="B7" s="56"/>
      <c r="C7" s="57"/>
      <c r="D7" s="58"/>
    </row>
    <row r="8" spans="2:4" ht="12.75" customHeight="1">
      <c r="B8" s="31"/>
      <c r="C8" s="31"/>
      <c r="D8" s="32"/>
    </row>
    <row r="9" spans="1:4" s="61" customFormat="1" ht="18.75" customHeight="1">
      <c r="A9" s="60"/>
      <c r="B9" s="60" t="s">
        <v>33</v>
      </c>
      <c r="C9" s="57"/>
      <c r="D9" s="58"/>
    </row>
    <row r="10" spans="1:4" s="9" customFormat="1" ht="30">
      <c r="A10" s="82">
        <v>1</v>
      </c>
      <c r="B10" s="29" t="s">
        <v>324</v>
      </c>
      <c r="C10" s="33" t="s">
        <v>34</v>
      </c>
      <c r="D10" s="26" t="s">
        <v>231</v>
      </c>
    </row>
    <row r="11" spans="1:4" s="9" customFormat="1" ht="30">
      <c r="A11" s="82">
        <f>A10+1</f>
        <v>2</v>
      </c>
      <c r="B11" s="29" t="s">
        <v>335</v>
      </c>
      <c r="C11" s="34"/>
      <c r="D11" s="27"/>
    </row>
    <row r="12" spans="1:4" s="9" customFormat="1" ht="15">
      <c r="A12" s="82">
        <f>A11+1</f>
        <v>3</v>
      </c>
      <c r="B12" s="29" t="s">
        <v>336</v>
      </c>
      <c r="C12" s="34"/>
      <c r="D12" s="27"/>
    </row>
    <row r="13" spans="1:4" s="9" customFormat="1" ht="15">
      <c r="A13" s="81">
        <f>A12+1</f>
        <v>4</v>
      </c>
      <c r="B13" s="35" t="s">
        <v>337</v>
      </c>
      <c r="C13" s="36"/>
      <c r="D13" s="28"/>
    </row>
    <row r="14" spans="1:4" s="9" customFormat="1" ht="45">
      <c r="A14" s="82">
        <f>A13+1</f>
        <v>5</v>
      </c>
      <c r="B14" s="29" t="s">
        <v>35</v>
      </c>
      <c r="C14" s="80" t="s">
        <v>36</v>
      </c>
      <c r="D14" s="28" t="s">
        <v>231</v>
      </c>
    </row>
    <row r="15" spans="1:4" ht="15.75">
      <c r="A15" s="25"/>
      <c r="B15" s="31"/>
      <c r="C15" s="31"/>
      <c r="D15" s="32"/>
    </row>
    <row r="16" spans="1:4" s="64" customFormat="1" ht="18.75" customHeight="1">
      <c r="A16" s="60"/>
      <c r="B16" s="60" t="s">
        <v>37</v>
      </c>
      <c r="C16" s="62"/>
      <c r="D16" s="63"/>
    </row>
    <row r="17" spans="1:4" s="9" customFormat="1" ht="30">
      <c r="A17" s="82">
        <f>A14+1</f>
        <v>6</v>
      </c>
      <c r="B17" s="29" t="s">
        <v>38</v>
      </c>
      <c r="C17" s="29" t="s">
        <v>39</v>
      </c>
      <c r="D17" s="30" t="s">
        <v>232</v>
      </c>
    </row>
    <row r="18" spans="1:4" s="9" customFormat="1" ht="31.5" customHeight="1">
      <c r="A18" s="82">
        <f aca="true" t="shared" si="0" ref="A18:A24">A17+1</f>
        <v>7</v>
      </c>
      <c r="B18" s="29" t="s">
        <v>40</v>
      </c>
      <c r="C18" s="29" t="s">
        <v>272</v>
      </c>
      <c r="D18" s="30" t="s">
        <v>233</v>
      </c>
    </row>
    <row r="19" spans="1:4" s="9" customFormat="1" ht="45">
      <c r="A19" s="82">
        <f t="shared" si="0"/>
        <v>8</v>
      </c>
      <c r="B19" s="29" t="s">
        <v>41</v>
      </c>
      <c r="C19" s="29" t="s">
        <v>42</v>
      </c>
      <c r="D19" s="30" t="s">
        <v>232</v>
      </c>
    </row>
    <row r="20" spans="1:4" s="9" customFormat="1" ht="15">
      <c r="A20" s="82">
        <f t="shared" si="0"/>
        <v>9</v>
      </c>
      <c r="B20" s="29" t="s">
        <v>43</v>
      </c>
      <c r="C20" s="29" t="s">
        <v>44</v>
      </c>
      <c r="D20" s="30" t="s">
        <v>234</v>
      </c>
    </row>
    <row r="21" spans="1:4" s="9" customFormat="1" ht="33" customHeight="1">
      <c r="A21" s="82">
        <f t="shared" si="0"/>
        <v>10</v>
      </c>
      <c r="B21" s="29" t="s">
        <v>45</v>
      </c>
      <c r="C21" s="29" t="s">
        <v>273</v>
      </c>
      <c r="D21" s="30" t="s">
        <v>235</v>
      </c>
    </row>
    <row r="22" spans="1:4" s="9" customFormat="1" ht="45">
      <c r="A22" s="82">
        <f t="shared" si="0"/>
        <v>11</v>
      </c>
      <c r="B22" s="29" t="s">
        <v>251</v>
      </c>
      <c r="C22" s="29" t="s">
        <v>46</v>
      </c>
      <c r="D22" s="30" t="s">
        <v>234</v>
      </c>
    </row>
    <row r="23" spans="1:4" s="9" customFormat="1" ht="45">
      <c r="A23" s="82">
        <f t="shared" si="0"/>
        <v>12</v>
      </c>
      <c r="B23" s="29" t="s">
        <v>47</v>
      </c>
      <c r="C23" s="29" t="s">
        <v>274</v>
      </c>
      <c r="D23" s="30" t="s">
        <v>236</v>
      </c>
    </row>
    <row r="24" spans="1:4" s="9" customFormat="1" ht="45">
      <c r="A24" s="82">
        <f t="shared" si="0"/>
        <v>13</v>
      </c>
      <c r="B24" s="29" t="s">
        <v>252</v>
      </c>
      <c r="C24" s="29" t="s">
        <v>275</v>
      </c>
      <c r="D24" s="30" t="s">
        <v>236</v>
      </c>
    </row>
    <row r="25" spans="1:4" s="9" customFormat="1" ht="15">
      <c r="A25" s="84"/>
      <c r="B25" s="12"/>
      <c r="C25" s="12"/>
      <c r="D25" s="15"/>
    </row>
    <row r="26" spans="1:4" s="9" customFormat="1" ht="15">
      <c r="A26" s="84"/>
      <c r="B26" s="12"/>
      <c r="C26" s="12"/>
      <c r="D26" s="15"/>
    </row>
    <row r="27" spans="1:4" s="9" customFormat="1" ht="15">
      <c r="A27" s="84"/>
      <c r="B27" s="12"/>
      <c r="C27" s="12"/>
      <c r="D27" s="15"/>
    </row>
    <row r="28" s="9" customFormat="1" ht="14.25">
      <c r="A28" s="11" t="s">
        <v>311</v>
      </c>
    </row>
    <row r="29" spans="1:4" s="9" customFormat="1" ht="27" customHeight="1">
      <c r="A29" s="95" t="s">
        <v>21</v>
      </c>
      <c r="B29" s="96"/>
      <c r="C29" s="96"/>
      <c r="D29" s="96"/>
    </row>
    <row r="30" spans="1:4" ht="39" customHeight="1">
      <c r="A30" s="97" t="s">
        <v>62</v>
      </c>
      <c r="B30" s="98"/>
      <c r="C30" s="98"/>
      <c r="D30" s="98"/>
    </row>
    <row r="31" spans="1:4" ht="15.75" customHeight="1">
      <c r="A31" s="25"/>
      <c r="B31" s="20"/>
      <c r="C31" s="21"/>
      <c r="D31" s="21"/>
    </row>
    <row r="32" spans="1:4" ht="12.75">
      <c r="A32" s="25"/>
      <c r="C32" s="5" t="s">
        <v>28</v>
      </c>
      <c r="D32" s="5" t="s">
        <v>29</v>
      </c>
    </row>
    <row r="33" spans="1:4" ht="12.75">
      <c r="A33" s="25"/>
      <c r="C33" s="5" t="s">
        <v>30</v>
      </c>
      <c r="D33" s="5" t="s">
        <v>31</v>
      </c>
    </row>
    <row r="34" spans="1:4" s="64" customFormat="1" ht="18.75" customHeight="1">
      <c r="A34" s="60"/>
      <c r="B34" s="60" t="s">
        <v>48</v>
      </c>
      <c r="C34" s="62"/>
      <c r="D34" s="63"/>
    </row>
    <row r="35" spans="1:4" s="9" customFormat="1" ht="15">
      <c r="A35" s="82">
        <f>A24+1</f>
        <v>14</v>
      </c>
      <c r="B35" s="29" t="s">
        <v>49</v>
      </c>
      <c r="C35" s="29" t="s">
        <v>50</v>
      </c>
      <c r="D35" s="37">
        <v>550</v>
      </c>
    </row>
    <row r="36" spans="1:4" s="9" customFormat="1" ht="30">
      <c r="A36" s="82">
        <f aca="true" t="shared" si="1" ref="A36:A41">A35+1</f>
        <v>15</v>
      </c>
      <c r="B36" s="29" t="s">
        <v>51</v>
      </c>
      <c r="C36" s="29" t="s">
        <v>52</v>
      </c>
      <c r="D36" s="38">
        <v>550</v>
      </c>
    </row>
    <row r="37" spans="1:4" s="9" customFormat="1" ht="45">
      <c r="A37" s="82">
        <f t="shared" si="1"/>
        <v>16</v>
      </c>
      <c r="B37" s="29" t="s">
        <v>342</v>
      </c>
      <c r="C37" s="29" t="s">
        <v>53</v>
      </c>
      <c r="D37" s="30" t="s">
        <v>54</v>
      </c>
    </row>
    <row r="38" spans="1:4" s="9" customFormat="1" ht="15">
      <c r="A38" s="82">
        <f t="shared" si="1"/>
        <v>17</v>
      </c>
      <c r="B38" s="29" t="s">
        <v>55</v>
      </c>
      <c r="C38" s="29"/>
      <c r="D38" s="30" t="s">
        <v>54</v>
      </c>
    </row>
    <row r="39" spans="1:4" s="9" customFormat="1" ht="15">
      <c r="A39" s="82">
        <f t="shared" si="1"/>
        <v>18</v>
      </c>
      <c r="B39" s="29" t="s">
        <v>56</v>
      </c>
      <c r="C39" s="29" t="s">
        <v>348</v>
      </c>
      <c r="D39" s="38">
        <v>100</v>
      </c>
    </row>
    <row r="40" spans="1:4" s="9" customFormat="1" ht="64.5" customHeight="1">
      <c r="A40" s="82">
        <f t="shared" si="1"/>
        <v>19</v>
      </c>
      <c r="B40" s="29" t="s">
        <v>338</v>
      </c>
      <c r="C40" s="29" t="s">
        <v>57</v>
      </c>
      <c r="D40" s="38">
        <v>20</v>
      </c>
    </row>
    <row r="41" spans="1:4" s="9" customFormat="1" ht="30">
      <c r="A41" s="82">
        <f t="shared" si="1"/>
        <v>20</v>
      </c>
      <c r="B41" s="29" t="s">
        <v>58</v>
      </c>
      <c r="C41" s="29" t="s">
        <v>59</v>
      </c>
      <c r="D41" s="38">
        <v>20</v>
      </c>
    </row>
    <row r="42" spans="1:4" s="9" customFormat="1" ht="30">
      <c r="A42" s="82">
        <f>A41+1</f>
        <v>21</v>
      </c>
      <c r="B42" s="29" t="s">
        <v>60</v>
      </c>
      <c r="C42" s="29" t="s">
        <v>61</v>
      </c>
      <c r="D42" s="38">
        <v>20</v>
      </c>
    </row>
    <row r="43" spans="1:4" ht="12.75" customHeight="1">
      <c r="A43" s="83"/>
      <c r="B43" s="20"/>
      <c r="C43" s="21"/>
      <c r="D43" s="21"/>
    </row>
    <row r="44" spans="1:4" s="64" customFormat="1" ht="18.75" customHeight="1">
      <c r="A44" s="60"/>
      <c r="B44" s="60" t="s">
        <v>63</v>
      </c>
      <c r="C44" s="62"/>
      <c r="D44" s="63"/>
    </row>
    <row r="45" spans="1:4" s="9" customFormat="1" ht="15">
      <c r="A45" s="82">
        <f>A42+1</f>
        <v>22</v>
      </c>
      <c r="B45" s="29" t="s">
        <v>64</v>
      </c>
      <c r="C45" s="29" t="s">
        <v>349</v>
      </c>
      <c r="D45" s="30" t="s">
        <v>54</v>
      </c>
    </row>
    <row r="46" spans="1:4" s="9" customFormat="1" ht="30">
      <c r="A46" s="82">
        <f>A45+1</f>
        <v>23</v>
      </c>
      <c r="B46" s="29" t="s">
        <v>65</v>
      </c>
      <c r="C46" s="29" t="s">
        <v>253</v>
      </c>
      <c r="D46" s="30" t="s">
        <v>54</v>
      </c>
    </row>
    <row r="47" spans="1:4" s="9" customFormat="1" ht="34.5" customHeight="1">
      <c r="A47" s="82">
        <f>A46+1</f>
        <v>24</v>
      </c>
      <c r="B47" s="29" t="s">
        <v>66</v>
      </c>
      <c r="C47" s="29" t="s">
        <v>67</v>
      </c>
      <c r="D47" s="30" t="s">
        <v>54</v>
      </c>
    </row>
    <row r="48" spans="1:4" s="9" customFormat="1" ht="15">
      <c r="A48" s="82">
        <f>A47+1</f>
        <v>25</v>
      </c>
      <c r="B48" s="29" t="s">
        <v>68</v>
      </c>
      <c r="C48" s="29" t="s">
        <v>69</v>
      </c>
      <c r="D48" s="30" t="s">
        <v>231</v>
      </c>
    </row>
    <row r="49" spans="1:4" s="9" customFormat="1" ht="30">
      <c r="A49" s="82">
        <f>A48+1</f>
        <v>26</v>
      </c>
      <c r="B49" s="29" t="s">
        <v>70</v>
      </c>
      <c r="C49" s="29" t="s">
        <v>71</v>
      </c>
      <c r="D49" s="30" t="s">
        <v>54</v>
      </c>
    </row>
    <row r="50" spans="1:4" s="9" customFormat="1" ht="30">
      <c r="A50" s="82">
        <f>A49+1</f>
        <v>27</v>
      </c>
      <c r="B50" s="29" t="s">
        <v>72</v>
      </c>
      <c r="C50" s="29" t="s">
        <v>69</v>
      </c>
      <c r="D50" s="30" t="s">
        <v>231</v>
      </c>
    </row>
    <row r="51" spans="1:2" s="9" customFormat="1" ht="14.25">
      <c r="A51" s="25"/>
      <c r="B51" s="11"/>
    </row>
    <row r="52" spans="1:4" s="61" customFormat="1" ht="18.75" customHeight="1">
      <c r="A52" s="65" t="s">
        <v>73</v>
      </c>
      <c r="B52" s="66"/>
      <c r="C52" s="66"/>
      <c r="D52" s="58"/>
    </row>
    <row r="53" spans="1:4" s="9" customFormat="1" ht="15">
      <c r="A53" s="82">
        <v>28</v>
      </c>
      <c r="B53" s="29" t="s">
        <v>343</v>
      </c>
      <c r="C53" s="33" t="s">
        <v>74</v>
      </c>
      <c r="D53" s="40">
        <v>40</v>
      </c>
    </row>
    <row r="54" spans="1:4" s="9" customFormat="1" ht="15">
      <c r="A54" s="82">
        <f>A53+1</f>
        <v>29</v>
      </c>
      <c r="B54" s="29" t="s">
        <v>255</v>
      </c>
      <c r="C54" s="39"/>
      <c r="D54" s="41"/>
    </row>
    <row r="55" spans="1:4" s="9" customFormat="1" ht="15">
      <c r="A55" s="82">
        <f aca="true" t="shared" si="2" ref="A55:A70">A54+1</f>
        <v>30</v>
      </c>
      <c r="B55" s="29" t="s">
        <v>254</v>
      </c>
      <c r="C55" s="39"/>
      <c r="D55" s="41"/>
    </row>
    <row r="56" spans="1:4" s="9" customFormat="1" ht="15">
      <c r="A56" s="82">
        <f t="shared" si="2"/>
        <v>31</v>
      </c>
      <c r="B56" s="29" t="s">
        <v>256</v>
      </c>
      <c r="C56" s="39"/>
      <c r="D56" s="41"/>
    </row>
    <row r="57" spans="1:4" s="9" customFormat="1" ht="15">
      <c r="A57" s="82">
        <f t="shared" si="2"/>
        <v>32</v>
      </c>
      <c r="B57" s="29" t="s">
        <v>257</v>
      </c>
      <c r="C57" s="39"/>
      <c r="D57" s="41"/>
    </row>
    <row r="58" spans="1:4" s="9" customFormat="1" ht="30">
      <c r="A58" s="82">
        <f t="shared" si="2"/>
        <v>33</v>
      </c>
      <c r="B58" s="33" t="s">
        <v>258</v>
      </c>
      <c r="C58" s="39"/>
      <c r="D58" s="41"/>
    </row>
    <row r="59" spans="1:4" s="9" customFormat="1" ht="30">
      <c r="A59" s="82">
        <f t="shared" si="2"/>
        <v>34</v>
      </c>
      <c r="B59" s="29" t="s">
        <v>75</v>
      </c>
      <c r="C59" s="29" t="s">
        <v>76</v>
      </c>
      <c r="D59" s="38">
        <v>200</v>
      </c>
    </row>
    <row r="60" spans="1:4" s="9" customFormat="1" ht="30">
      <c r="A60" s="82">
        <f t="shared" si="2"/>
        <v>35</v>
      </c>
      <c r="B60" s="29" t="s">
        <v>77</v>
      </c>
      <c r="C60" s="29" t="s">
        <v>78</v>
      </c>
      <c r="D60" s="38">
        <v>140</v>
      </c>
    </row>
    <row r="61" spans="1:4" ht="12.75">
      <c r="A61" s="25"/>
      <c r="B61" s="17"/>
      <c r="C61" s="5" t="s">
        <v>28</v>
      </c>
      <c r="D61" s="5" t="s">
        <v>29</v>
      </c>
    </row>
    <row r="62" spans="1:4" ht="12.75">
      <c r="A62" s="25"/>
      <c r="C62" s="5" t="s">
        <v>30</v>
      </c>
      <c r="D62" s="5" t="s">
        <v>31</v>
      </c>
    </row>
    <row r="63" spans="1:4" s="61" customFormat="1" ht="18.75" customHeight="1">
      <c r="A63" s="56" t="s">
        <v>289</v>
      </c>
      <c r="B63" s="66"/>
      <c r="C63" s="66"/>
      <c r="D63" s="58"/>
    </row>
    <row r="64" spans="1:4" s="9" customFormat="1" ht="60">
      <c r="A64" s="82">
        <f>A60+1</f>
        <v>36</v>
      </c>
      <c r="B64" s="29" t="s">
        <v>350</v>
      </c>
      <c r="C64" s="29" t="s">
        <v>79</v>
      </c>
      <c r="D64" s="38">
        <v>50</v>
      </c>
    </row>
    <row r="65" spans="1:4" s="9" customFormat="1" ht="30">
      <c r="A65" s="82">
        <f>A64+1</f>
        <v>37</v>
      </c>
      <c r="B65" s="29" t="s">
        <v>80</v>
      </c>
      <c r="C65" s="29" t="s">
        <v>81</v>
      </c>
      <c r="D65" s="38">
        <v>20</v>
      </c>
    </row>
    <row r="66" spans="1:4" s="9" customFormat="1" ht="15">
      <c r="A66" s="82">
        <f>A65+1</f>
        <v>38</v>
      </c>
      <c r="B66" s="29" t="s">
        <v>82</v>
      </c>
      <c r="C66" s="29" t="s">
        <v>83</v>
      </c>
      <c r="D66" s="38">
        <v>20</v>
      </c>
    </row>
    <row r="67" spans="1:4" s="9" customFormat="1" ht="15">
      <c r="A67" s="82">
        <f>A66+1</f>
        <v>39</v>
      </c>
      <c r="B67" s="29" t="s">
        <v>84</v>
      </c>
      <c r="C67" s="29" t="s">
        <v>285</v>
      </c>
      <c r="D67" s="42" t="s">
        <v>54</v>
      </c>
    </row>
    <row r="68" spans="1:4" s="9" customFormat="1" ht="15">
      <c r="A68" s="82">
        <f t="shared" si="2"/>
        <v>40</v>
      </c>
      <c r="B68" s="29" t="s">
        <v>85</v>
      </c>
      <c r="C68" s="29" t="s">
        <v>286</v>
      </c>
      <c r="D68" s="30" t="s">
        <v>54</v>
      </c>
    </row>
    <row r="69" spans="1:4" s="9" customFormat="1" ht="15">
      <c r="A69" s="82">
        <f t="shared" si="2"/>
        <v>41</v>
      </c>
      <c r="B69" s="29" t="s">
        <v>86</v>
      </c>
      <c r="C69" s="29" t="s">
        <v>287</v>
      </c>
      <c r="D69" s="30" t="s">
        <v>54</v>
      </c>
    </row>
    <row r="70" spans="1:4" s="9" customFormat="1" ht="15">
      <c r="A70" s="82">
        <f t="shared" si="2"/>
        <v>42</v>
      </c>
      <c r="B70" s="29" t="s">
        <v>87</v>
      </c>
      <c r="C70" s="29" t="s">
        <v>288</v>
      </c>
      <c r="D70" s="30" t="s">
        <v>54</v>
      </c>
    </row>
    <row r="71" spans="1:4" s="9" customFormat="1" ht="15">
      <c r="A71" s="82">
        <f>A70+1</f>
        <v>43</v>
      </c>
      <c r="B71" s="29" t="s">
        <v>290</v>
      </c>
      <c r="C71" s="29" t="s">
        <v>291</v>
      </c>
      <c r="D71" s="30" t="s">
        <v>54</v>
      </c>
    </row>
    <row r="72" spans="1:4" s="9" customFormat="1" ht="15">
      <c r="A72" s="25"/>
      <c r="B72" s="12"/>
      <c r="C72" s="12"/>
      <c r="D72" s="15"/>
    </row>
    <row r="73" spans="1:4" s="61" customFormat="1" ht="18.75" customHeight="1">
      <c r="A73" s="67" t="s">
        <v>88</v>
      </c>
      <c r="B73" s="68"/>
      <c r="C73" s="68"/>
      <c r="D73" s="69"/>
    </row>
    <row r="74" spans="1:4" s="9" customFormat="1" ht="30">
      <c r="A74" s="82">
        <f>A71+1</f>
        <v>44</v>
      </c>
      <c r="B74" s="29" t="s">
        <v>351</v>
      </c>
      <c r="C74" s="29" t="s">
        <v>89</v>
      </c>
      <c r="D74" s="30" t="s">
        <v>344</v>
      </c>
    </row>
    <row r="75" spans="1:4" s="9" customFormat="1" ht="30">
      <c r="A75" s="82">
        <f>A74+1</f>
        <v>45</v>
      </c>
      <c r="B75" s="29" t="s">
        <v>376</v>
      </c>
      <c r="C75" s="29" t="s">
        <v>90</v>
      </c>
      <c r="D75" s="30" t="s">
        <v>377</v>
      </c>
    </row>
    <row r="76" spans="1:4" s="9" customFormat="1" ht="30">
      <c r="A76" s="82">
        <f>A75+1</f>
        <v>46</v>
      </c>
      <c r="B76" s="29" t="s">
        <v>378</v>
      </c>
      <c r="C76" s="29" t="s">
        <v>91</v>
      </c>
      <c r="D76" s="37">
        <v>180</v>
      </c>
    </row>
    <row r="77" spans="1:4" s="9" customFormat="1" ht="45">
      <c r="A77" s="82">
        <f>A76+1</f>
        <v>47</v>
      </c>
      <c r="B77" s="29" t="s">
        <v>379</v>
      </c>
      <c r="C77" s="29" t="s">
        <v>92</v>
      </c>
      <c r="D77" s="30" t="s">
        <v>380</v>
      </c>
    </row>
    <row r="78" spans="1:4" ht="12.75">
      <c r="A78" s="25"/>
      <c r="B78" s="2"/>
      <c r="C78" s="2"/>
      <c r="D78" s="2"/>
    </row>
    <row r="79" spans="1:4" s="61" customFormat="1" ht="18.75" customHeight="1">
      <c r="A79" s="56" t="s">
        <v>93</v>
      </c>
      <c r="B79" s="57"/>
      <c r="C79" s="57"/>
      <c r="D79" s="58"/>
    </row>
    <row r="80" spans="1:4" s="9" customFormat="1" ht="15">
      <c r="A80" s="82">
        <f>A77+1</f>
        <v>48</v>
      </c>
      <c r="B80" s="29" t="s">
        <v>94</v>
      </c>
      <c r="C80" s="29" t="s">
        <v>95</v>
      </c>
      <c r="D80" s="38">
        <v>20</v>
      </c>
    </row>
    <row r="81" spans="1:4" s="9" customFormat="1" ht="15">
      <c r="A81" s="82">
        <f>A80+1</f>
        <v>49</v>
      </c>
      <c r="B81" s="29" t="s">
        <v>96</v>
      </c>
      <c r="C81" s="29" t="s">
        <v>97</v>
      </c>
      <c r="D81" s="38">
        <v>20</v>
      </c>
    </row>
    <row r="82" spans="1:4" s="9" customFormat="1" ht="15">
      <c r="A82" s="82">
        <f>A81+1</f>
        <v>50</v>
      </c>
      <c r="B82" s="29" t="s">
        <v>98</v>
      </c>
      <c r="C82" s="43"/>
      <c r="D82" s="30" t="s">
        <v>54</v>
      </c>
    </row>
    <row r="83" spans="1:4" s="9" customFormat="1" ht="15">
      <c r="A83" s="25"/>
      <c r="B83" s="12"/>
      <c r="C83" s="14"/>
      <c r="D83" s="15"/>
    </row>
    <row r="84" spans="1:4" s="61" customFormat="1" ht="18.75" customHeight="1">
      <c r="A84" s="56" t="s">
        <v>99</v>
      </c>
      <c r="B84" s="70"/>
      <c r="C84" s="70"/>
      <c r="D84" s="71"/>
    </row>
    <row r="85" spans="1:4" s="9" customFormat="1" ht="64.5" customHeight="1">
      <c r="A85" s="82">
        <f>A82+1</f>
        <v>51</v>
      </c>
      <c r="B85" s="29" t="s">
        <v>100</v>
      </c>
      <c r="C85" s="29" t="s">
        <v>101</v>
      </c>
      <c r="D85" s="38">
        <v>15</v>
      </c>
    </row>
    <row r="86" spans="1:4" s="9" customFormat="1" ht="15">
      <c r="A86" s="82">
        <f aca="true" t="shared" si="3" ref="A86:A91">A85+1</f>
        <v>52</v>
      </c>
      <c r="B86" s="29" t="s">
        <v>102</v>
      </c>
      <c r="C86" s="29" t="s">
        <v>103</v>
      </c>
      <c r="D86" s="38">
        <v>15</v>
      </c>
    </row>
    <row r="87" spans="1:4" s="9" customFormat="1" ht="15">
      <c r="A87" s="82">
        <f t="shared" si="3"/>
        <v>53</v>
      </c>
      <c r="B87" s="29" t="s">
        <v>104</v>
      </c>
      <c r="C87" s="29" t="s">
        <v>105</v>
      </c>
      <c r="D87" s="38">
        <v>20</v>
      </c>
    </row>
    <row r="88" spans="1:4" s="9" customFormat="1" ht="15">
      <c r="A88" s="82">
        <f t="shared" si="3"/>
        <v>54</v>
      </c>
      <c r="B88" s="29" t="s">
        <v>106</v>
      </c>
      <c r="C88" s="29" t="s">
        <v>107</v>
      </c>
      <c r="D88" s="38">
        <v>40</v>
      </c>
    </row>
    <row r="89" spans="1:4" s="9" customFormat="1" ht="30">
      <c r="A89" s="82">
        <f t="shared" si="3"/>
        <v>55</v>
      </c>
      <c r="B89" s="29" t="s">
        <v>352</v>
      </c>
      <c r="C89" s="29" t="s">
        <v>108</v>
      </c>
      <c r="D89" s="38">
        <v>40</v>
      </c>
    </row>
    <row r="90" spans="1:4" s="9" customFormat="1" ht="64.5" customHeight="1">
      <c r="A90" s="82">
        <f t="shared" si="3"/>
        <v>56</v>
      </c>
      <c r="B90" s="29" t="s">
        <v>353</v>
      </c>
      <c r="C90" s="29" t="s">
        <v>109</v>
      </c>
      <c r="D90" s="38">
        <v>40</v>
      </c>
    </row>
    <row r="91" spans="1:4" s="9" customFormat="1" ht="15">
      <c r="A91" s="82">
        <f t="shared" si="3"/>
        <v>57</v>
      </c>
      <c r="B91" s="29" t="s">
        <v>110</v>
      </c>
      <c r="C91" s="29" t="s">
        <v>111</v>
      </c>
      <c r="D91" s="38">
        <v>15</v>
      </c>
    </row>
    <row r="92" spans="1:4" s="9" customFormat="1" ht="15">
      <c r="A92" s="25"/>
      <c r="B92" s="16"/>
      <c r="C92" s="16"/>
      <c r="D92" s="16"/>
    </row>
    <row r="93" spans="1:4" ht="12.75">
      <c r="A93" s="25"/>
      <c r="B93" s="17"/>
      <c r="C93" s="5" t="s">
        <v>28</v>
      </c>
      <c r="D93" s="5" t="s">
        <v>29</v>
      </c>
    </row>
    <row r="94" spans="1:4" ht="12.75">
      <c r="A94" s="25"/>
      <c r="C94" s="5" t="s">
        <v>30</v>
      </c>
      <c r="D94" s="5" t="s">
        <v>31</v>
      </c>
    </row>
    <row r="95" spans="1:4" s="61" customFormat="1" ht="18.75" customHeight="1">
      <c r="A95" s="56" t="s">
        <v>112</v>
      </c>
      <c r="B95" s="57"/>
      <c r="C95" s="57"/>
      <c r="D95" s="58"/>
    </row>
    <row r="96" spans="1:4" s="9" customFormat="1" ht="30">
      <c r="A96" s="82">
        <f>A91+1</f>
        <v>58</v>
      </c>
      <c r="B96" s="29" t="s">
        <v>113</v>
      </c>
      <c r="C96" s="29" t="s">
        <v>114</v>
      </c>
      <c r="D96" s="38">
        <v>30</v>
      </c>
    </row>
    <row r="97" spans="1:4" s="9" customFormat="1" ht="30">
      <c r="A97" s="82">
        <f aca="true" t="shared" si="4" ref="A97:A108">A96+1</f>
        <v>59</v>
      </c>
      <c r="B97" s="29" t="s">
        <v>115</v>
      </c>
      <c r="C97" s="29" t="s">
        <v>116</v>
      </c>
      <c r="D97" s="38">
        <v>50</v>
      </c>
    </row>
    <row r="98" spans="1:4" s="9" customFormat="1" ht="30">
      <c r="A98" s="82">
        <f t="shared" si="4"/>
        <v>60</v>
      </c>
      <c r="B98" s="29" t="s">
        <v>117</v>
      </c>
      <c r="C98" s="29" t="s">
        <v>118</v>
      </c>
      <c r="D98" s="38">
        <v>75</v>
      </c>
    </row>
    <row r="99" spans="1:4" s="9" customFormat="1" ht="30">
      <c r="A99" s="82">
        <f t="shared" si="4"/>
        <v>61</v>
      </c>
      <c r="B99" s="29" t="s">
        <v>119</v>
      </c>
      <c r="C99" s="29" t="s">
        <v>120</v>
      </c>
      <c r="D99" s="38">
        <v>100</v>
      </c>
    </row>
    <row r="100" spans="1:4" s="9" customFormat="1" ht="15">
      <c r="A100" s="82">
        <f t="shared" si="4"/>
        <v>62</v>
      </c>
      <c r="B100" s="29" t="s">
        <v>121</v>
      </c>
      <c r="C100" s="29" t="s">
        <v>122</v>
      </c>
      <c r="D100" s="38">
        <v>10</v>
      </c>
    </row>
    <row r="101" spans="1:4" s="9" customFormat="1" ht="45">
      <c r="A101" s="82">
        <f t="shared" si="4"/>
        <v>63</v>
      </c>
      <c r="B101" s="29" t="s">
        <v>123</v>
      </c>
      <c r="C101" s="29" t="s">
        <v>124</v>
      </c>
      <c r="D101" s="38" t="s">
        <v>54</v>
      </c>
    </row>
    <row r="102" spans="1:4" s="9" customFormat="1" ht="30">
      <c r="A102" s="82">
        <f t="shared" si="4"/>
        <v>64</v>
      </c>
      <c r="B102" s="29" t="s">
        <v>354</v>
      </c>
      <c r="C102" s="29" t="s">
        <v>125</v>
      </c>
      <c r="D102" s="38">
        <v>10</v>
      </c>
    </row>
    <row r="103" spans="1:4" s="9" customFormat="1" ht="15">
      <c r="A103" s="82">
        <f t="shared" si="4"/>
        <v>65</v>
      </c>
      <c r="B103" s="29" t="s">
        <v>126</v>
      </c>
      <c r="C103" s="29" t="s">
        <v>127</v>
      </c>
      <c r="D103" s="38">
        <v>75</v>
      </c>
    </row>
    <row r="104" spans="1:4" s="9" customFormat="1" ht="15">
      <c r="A104" s="82">
        <f t="shared" si="4"/>
        <v>66</v>
      </c>
      <c r="B104" s="29" t="s">
        <v>128</v>
      </c>
      <c r="C104" s="29" t="s">
        <v>129</v>
      </c>
      <c r="D104" s="38">
        <v>20</v>
      </c>
    </row>
    <row r="105" spans="1:4" s="9" customFormat="1" ht="15">
      <c r="A105" s="82">
        <f t="shared" si="4"/>
        <v>67</v>
      </c>
      <c r="B105" s="29" t="s">
        <v>130</v>
      </c>
      <c r="C105" s="29" t="s">
        <v>131</v>
      </c>
      <c r="D105" s="38">
        <v>20</v>
      </c>
    </row>
    <row r="106" spans="1:4" s="9" customFormat="1" ht="30">
      <c r="A106" s="82">
        <f t="shared" si="4"/>
        <v>68</v>
      </c>
      <c r="B106" s="29" t="s">
        <v>132</v>
      </c>
      <c r="C106" s="29" t="s">
        <v>276</v>
      </c>
      <c r="D106" s="38">
        <v>40</v>
      </c>
    </row>
    <row r="107" spans="1:4" s="9" customFormat="1" ht="30">
      <c r="A107" s="82">
        <f t="shared" si="4"/>
        <v>69</v>
      </c>
      <c r="B107" s="29" t="s">
        <v>133</v>
      </c>
      <c r="C107" s="29" t="s">
        <v>277</v>
      </c>
      <c r="D107" s="38">
        <v>15</v>
      </c>
    </row>
    <row r="108" spans="1:4" s="9" customFormat="1" ht="30">
      <c r="A108" s="82">
        <f t="shared" si="4"/>
        <v>70</v>
      </c>
      <c r="B108" s="29" t="s">
        <v>134</v>
      </c>
      <c r="C108" s="29" t="s">
        <v>278</v>
      </c>
      <c r="D108" s="38">
        <v>15</v>
      </c>
    </row>
    <row r="109" spans="1:4" s="9" customFormat="1" ht="15">
      <c r="A109" s="25"/>
      <c r="B109" s="12"/>
      <c r="C109" s="12"/>
      <c r="D109" s="13"/>
    </row>
    <row r="110" spans="1:4" s="59" customFormat="1" ht="18.75" customHeight="1">
      <c r="A110" s="56" t="s">
        <v>135</v>
      </c>
      <c r="B110" s="57"/>
      <c r="C110" s="57"/>
      <c r="D110" s="58"/>
    </row>
    <row r="111" spans="1:4" s="9" customFormat="1" ht="49.5" customHeight="1">
      <c r="A111" s="82">
        <f>A108+1</f>
        <v>71</v>
      </c>
      <c r="B111" s="29" t="s">
        <v>261</v>
      </c>
      <c r="C111" s="29" t="s">
        <v>136</v>
      </c>
      <c r="D111" s="30" t="s">
        <v>231</v>
      </c>
    </row>
    <row r="112" spans="1:4" s="9" customFormat="1" ht="49.5" customHeight="1">
      <c r="A112" s="82">
        <f>A111+1</f>
        <v>72</v>
      </c>
      <c r="B112" s="29" t="s">
        <v>137</v>
      </c>
      <c r="C112" s="29" t="s">
        <v>138</v>
      </c>
      <c r="D112" s="30" t="s">
        <v>231</v>
      </c>
    </row>
    <row r="113" spans="1:4" s="9" customFormat="1" ht="32.25" customHeight="1">
      <c r="A113" s="82">
        <f>A112+1</f>
        <v>73</v>
      </c>
      <c r="B113" s="29" t="s">
        <v>139</v>
      </c>
      <c r="C113" s="29" t="s">
        <v>140</v>
      </c>
      <c r="D113" s="30" t="s">
        <v>231</v>
      </c>
    </row>
    <row r="114" spans="1:4" s="9" customFormat="1" ht="49.5" customHeight="1">
      <c r="A114" s="82">
        <f>A113+1</f>
        <v>74</v>
      </c>
      <c r="B114" s="29" t="s">
        <v>141</v>
      </c>
      <c r="C114" s="29" t="s">
        <v>142</v>
      </c>
      <c r="D114" s="30" t="s">
        <v>231</v>
      </c>
    </row>
    <row r="115" spans="1:4" s="9" customFormat="1" ht="105">
      <c r="A115" s="82">
        <f>A114+1</f>
        <v>75</v>
      </c>
      <c r="B115" s="29" t="s">
        <v>341</v>
      </c>
      <c r="C115" s="29" t="s">
        <v>147</v>
      </c>
      <c r="D115" s="30" t="s">
        <v>54</v>
      </c>
    </row>
    <row r="116" spans="1:4" ht="12.75">
      <c r="A116" s="25"/>
      <c r="B116" s="17"/>
      <c r="C116" s="5" t="s">
        <v>28</v>
      </c>
      <c r="D116" s="5" t="s">
        <v>29</v>
      </c>
    </row>
    <row r="117" spans="1:4" ht="12.75">
      <c r="A117" s="25"/>
      <c r="C117" s="5" t="s">
        <v>30</v>
      </c>
      <c r="D117" s="5" t="s">
        <v>31</v>
      </c>
    </row>
    <row r="118" spans="1:4" s="59" customFormat="1" ht="18.75" customHeight="1">
      <c r="A118" s="56" t="s">
        <v>294</v>
      </c>
      <c r="B118" s="57"/>
      <c r="C118" s="57"/>
      <c r="D118" s="58"/>
    </row>
    <row r="119" spans="1:4" s="9" customFormat="1" ht="63" customHeight="1">
      <c r="A119" s="82">
        <f>A115+1</f>
        <v>76</v>
      </c>
      <c r="B119" s="29" t="s">
        <v>296</v>
      </c>
      <c r="C119" s="29" t="s">
        <v>151</v>
      </c>
      <c r="D119" s="30" t="s">
        <v>54</v>
      </c>
    </row>
    <row r="120" spans="1:4" s="9" customFormat="1" ht="15">
      <c r="A120" s="82">
        <f aca="true" t="shared" si="5" ref="A120:A125">A119+1</f>
        <v>77</v>
      </c>
      <c r="B120" s="29" t="s">
        <v>148</v>
      </c>
      <c r="C120" s="29" t="s">
        <v>149</v>
      </c>
      <c r="D120" s="38">
        <v>20</v>
      </c>
    </row>
    <row r="121" spans="1:4" s="9" customFormat="1" ht="30">
      <c r="A121" s="82">
        <f t="shared" si="5"/>
        <v>78</v>
      </c>
      <c r="B121" s="29" t="s">
        <v>345</v>
      </c>
      <c r="C121" s="29" t="s">
        <v>295</v>
      </c>
      <c r="D121" s="30" t="s">
        <v>54</v>
      </c>
    </row>
    <row r="122" spans="1:4" s="9" customFormat="1" ht="60">
      <c r="A122" s="82">
        <f t="shared" si="5"/>
        <v>79</v>
      </c>
      <c r="B122" s="29" t="s">
        <v>346</v>
      </c>
      <c r="C122" s="29" t="s">
        <v>22</v>
      </c>
      <c r="D122" s="38" t="s">
        <v>54</v>
      </c>
    </row>
    <row r="123" spans="1:4" s="9" customFormat="1" ht="15">
      <c r="A123" s="82">
        <f t="shared" si="5"/>
        <v>80</v>
      </c>
      <c r="B123" s="29" t="s">
        <v>143</v>
      </c>
      <c r="C123" s="29" t="s">
        <v>144</v>
      </c>
      <c r="D123" s="38">
        <v>40</v>
      </c>
    </row>
    <row r="124" spans="1:4" s="9" customFormat="1" ht="30">
      <c r="A124" s="82">
        <f t="shared" si="5"/>
        <v>81</v>
      </c>
      <c r="B124" s="29" t="s">
        <v>292</v>
      </c>
      <c r="C124" s="29" t="s">
        <v>145</v>
      </c>
      <c r="D124" s="38">
        <v>25</v>
      </c>
    </row>
    <row r="125" spans="1:4" s="9" customFormat="1" ht="49.5" customHeight="1">
      <c r="A125" s="82">
        <f t="shared" si="5"/>
        <v>82</v>
      </c>
      <c r="B125" s="29" t="s">
        <v>146</v>
      </c>
      <c r="C125" s="29" t="s">
        <v>147</v>
      </c>
      <c r="D125" s="38">
        <v>20</v>
      </c>
    </row>
    <row r="126" spans="1:4" s="9" customFormat="1" ht="15">
      <c r="A126" s="82">
        <f aca="true" t="shared" si="6" ref="A126:A134">A125+1</f>
        <v>83</v>
      </c>
      <c r="B126" s="29" t="s">
        <v>87</v>
      </c>
      <c r="C126" s="29" t="s">
        <v>293</v>
      </c>
      <c r="D126" s="38" t="s">
        <v>54</v>
      </c>
    </row>
    <row r="127" spans="1:4" s="9" customFormat="1" ht="45">
      <c r="A127" s="82">
        <f>A126+1</f>
        <v>84</v>
      </c>
      <c r="B127" s="29" t="s">
        <v>297</v>
      </c>
      <c r="C127" s="29" t="s">
        <v>298</v>
      </c>
      <c r="D127" s="30" t="s">
        <v>54</v>
      </c>
    </row>
    <row r="128" spans="1:4" s="9" customFormat="1" ht="48.75" customHeight="1">
      <c r="A128" s="82">
        <f t="shared" si="6"/>
        <v>85</v>
      </c>
      <c r="B128" s="29" t="s">
        <v>299</v>
      </c>
      <c r="C128" s="29" t="s">
        <v>300</v>
      </c>
      <c r="D128" s="30" t="s">
        <v>54</v>
      </c>
    </row>
    <row r="129" spans="1:4" s="9" customFormat="1" ht="93.75" customHeight="1">
      <c r="A129" s="82">
        <f t="shared" si="6"/>
        <v>86</v>
      </c>
      <c r="B129" s="29" t="s">
        <v>301</v>
      </c>
      <c r="C129" s="29" t="s">
        <v>150</v>
      </c>
      <c r="D129" s="30" t="s">
        <v>54</v>
      </c>
    </row>
    <row r="130" spans="1:4" s="9" customFormat="1" ht="63.75" customHeight="1">
      <c r="A130" s="82">
        <f>A129+1</f>
        <v>87</v>
      </c>
      <c r="B130" s="29" t="s">
        <v>355</v>
      </c>
      <c r="C130" s="29" t="s">
        <v>150</v>
      </c>
      <c r="D130" s="30" t="s">
        <v>54</v>
      </c>
    </row>
    <row r="131" spans="1:4" s="9" customFormat="1" ht="30">
      <c r="A131" s="82">
        <f>A130+1</f>
        <v>88</v>
      </c>
      <c r="B131" s="29" t="s">
        <v>302</v>
      </c>
      <c r="C131" s="29" t="s">
        <v>303</v>
      </c>
      <c r="D131" s="30" t="s">
        <v>54</v>
      </c>
    </row>
    <row r="132" spans="1:4" s="9" customFormat="1" ht="30">
      <c r="A132" s="82">
        <f t="shared" si="6"/>
        <v>89</v>
      </c>
      <c r="B132" s="29" t="s">
        <v>304</v>
      </c>
      <c r="C132" s="29" t="s">
        <v>305</v>
      </c>
      <c r="D132" s="30" t="s">
        <v>54</v>
      </c>
    </row>
    <row r="133" spans="1:4" s="9" customFormat="1" ht="30">
      <c r="A133" s="82">
        <f t="shared" si="6"/>
        <v>90</v>
      </c>
      <c r="B133" s="29" t="s">
        <v>356</v>
      </c>
      <c r="C133" s="29" t="s">
        <v>306</v>
      </c>
      <c r="D133" s="37">
        <v>100</v>
      </c>
    </row>
    <row r="134" spans="1:4" s="9" customFormat="1" ht="15">
      <c r="A134" s="82">
        <f t="shared" si="6"/>
        <v>91</v>
      </c>
      <c r="B134" s="29" t="s">
        <v>357</v>
      </c>
      <c r="C134" s="29" t="s">
        <v>307</v>
      </c>
      <c r="D134" s="37">
        <v>1500</v>
      </c>
    </row>
    <row r="135" spans="1:4" s="9" customFormat="1" ht="30">
      <c r="A135" s="82">
        <f>A134+1</f>
        <v>92</v>
      </c>
      <c r="B135" s="29" t="s">
        <v>370</v>
      </c>
      <c r="C135" s="29" t="s">
        <v>347</v>
      </c>
      <c r="D135" s="30" t="s">
        <v>381</v>
      </c>
    </row>
    <row r="136" spans="1:4" s="9" customFormat="1" ht="14.25">
      <c r="A136"/>
      <c r="B136"/>
      <c r="C136"/>
      <c r="D136"/>
    </row>
    <row r="137" spans="1:4" ht="12.75">
      <c r="A137" s="25"/>
      <c r="B137" s="17"/>
      <c r="C137" s="5" t="s">
        <v>28</v>
      </c>
      <c r="D137" s="5" t="s">
        <v>29</v>
      </c>
    </row>
    <row r="138" spans="1:4" ht="12.75">
      <c r="A138" s="25"/>
      <c r="C138" s="5" t="s">
        <v>30</v>
      </c>
      <c r="D138" s="5" t="s">
        <v>31</v>
      </c>
    </row>
    <row r="139" spans="1:4" s="61" customFormat="1" ht="18.75" customHeight="1">
      <c r="A139" s="56" t="s">
        <v>152</v>
      </c>
      <c r="B139" s="72"/>
      <c r="C139" s="72"/>
      <c r="D139" s="73"/>
    </row>
    <row r="140" spans="1:4" s="9" customFormat="1" ht="94.5" customHeight="1">
      <c r="A140" s="49"/>
      <c r="B140" s="29" t="s">
        <v>369</v>
      </c>
      <c r="C140" s="44"/>
      <c r="D140" s="45"/>
    </row>
    <row r="141" spans="1:4" s="9" customFormat="1" ht="15">
      <c r="A141" s="82">
        <f>A135+1</f>
        <v>93</v>
      </c>
      <c r="B141" s="29" t="s">
        <v>325</v>
      </c>
      <c r="C141" s="29" t="s">
        <v>153</v>
      </c>
      <c r="D141" s="38" t="s">
        <v>231</v>
      </c>
    </row>
    <row r="142" spans="1:4" s="9" customFormat="1" ht="15">
      <c r="A142" s="82">
        <f aca="true" t="shared" si="7" ref="A142:A153">A141+1</f>
        <v>94</v>
      </c>
      <c r="B142" s="29" t="s">
        <v>328</v>
      </c>
      <c r="C142" s="29" t="s">
        <v>154</v>
      </c>
      <c r="D142" s="38">
        <v>385</v>
      </c>
    </row>
    <row r="143" spans="1:4" s="9" customFormat="1" ht="15">
      <c r="A143" s="82">
        <f t="shared" si="7"/>
        <v>95</v>
      </c>
      <c r="B143" s="29" t="s">
        <v>327</v>
      </c>
      <c r="C143" s="29" t="s">
        <v>155</v>
      </c>
      <c r="D143" s="38">
        <v>485</v>
      </c>
    </row>
    <row r="144" spans="1:4" s="9" customFormat="1" ht="15">
      <c r="A144" s="82">
        <f t="shared" si="7"/>
        <v>96</v>
      </c>
      <c r="B144" s="29" t="s">
        <v>329</v>
      </c>
      <c r="C144" s="29" t="s">
        <v>156</v>
      </c>
      <c r="D144" s="38">
        <v>635</v>
      </c>
    </row>
    <row r="145" spans="1:4" s="9" customFormat="1" ht="15">
      <c r="A145" s="82">
        <f t="shared" si="7"/>
        <v>97</v>
      </c>
      <c r="B145" s="29" t="s">
        <v>330</v>
      </c>
      <c r="C145" s="29" t="s">
        <v>157</v>
      </c>
      <c r="D145" s="38">
        <v>1135</v>
      </c>
    </row>
    <row r="146" spans="1:4" s="9" customFormat="1" ht="15">
      <c r="A146" s="82">
        <f t="shared" si="7"/>
        <v>98</v>
      </c>
      <c r="B146" s="29" t="s">
        <v>331</v>
      </c>
      <c r="C146" s="29" t="s">
        <v>158</v>
      </c>
      <c r="D146" s="38">
        <v>2135</v>
      </c>
    </row>
    <row r="147" spans="1:4" s="9" customFormat="1" ht="15">
      <c r="A147" s="82">
        <f t="shared" si="7"/>
        <v>99</v>
      </c>
      <c r="B147" s="29" t="s">
        <v>332</v>
      </c>
      <c r="C147" s="29" t="s">
        <v>159</v>
      </c>
      <c r="D147" s="38">
        <v>2635</v>
      </c>
    </row>
    <row r="148" spans="1:4" s="9" customFormat="1" ht="15">
      <c r="A148" s="82">
        <f t="shared" si="7"/>
        <v>100</v>
      </c>
      <c r="B148" s="29" t="s">
        <v>333</v>
      </c>
      <c r="C148" s="29" t="s">
        <v>160</v>
      </c>
      <c r="D148" s="38">
        <v>3635</v>
      </c>
    </row>
    <row r="149" spans="1:4" s="9" customFormat="1" ht="75">
      <c r="A149" s="82">
        <f t="shared" si="7"/>
        <v>101</v>
      </c>
      <c r="B149" s="29" t="s">
        <v>326</v>
      </c>
      <c r="C149" s="29" t="s">
        <v>161</v>
      </c>
      <c r="D149" s="30" t="s">
        <v>237</v>
      </c>
    </row>
    <row r="150" spans="1:4" s="9" customFormat="1" ht="64.5" customHeight="1">
      <c r="A150" s="82">
        <f t="shared" si="7"/>
        <v>102</v>
      </c>
      <c r="B150" s="29" t="s">
        <v>358</v>
      </c>
      <c r="C150" s="29" t="s">
        <v>249</v>
      </c>
      <c r="D150" s="30" t="s">
        <v>231</v>
      </c>
    </row>
    <row r="151" spans="1:4" s="9" customFormat="1" ht="64.5" customHeight="1">
      <c r="A151" s="82">
        <f>A150+1</f>
        <v>103</v>
      </c>
      <c r="B151" s="29" t="s">
        <v>248</v>
      </c>
      <c r="C151" s="29" t="s">
        <v>162</v>
      </c>
      <c r="D151" s="30" t="s">
        <v>231</v>
      </c>
    </row>
    <row r="152" spans="1:4" s="9" customFormat="1" ht="79.5" customHeight="1">
      <c r="A152" s="82">
        <f>A151+1</f>
        <v>104</v>
      </c>
      <c r="B152" s="29" t="s">
        <v>262</v>
      </c>
      <c r="C152" s="29" t="s">
        <v>163</v>
      </c>
      <c r="D152" s="30" t="s">
        <v>231</v>
      </c>
    </row>
    <row r="153" spans="1:4" s="9" customFormat="1" ht="109.5" customHeight="1">
      <c r="A153" s="82">
        <f t="shared" si="7"/>
        <v>105</v>
      </c>
      <c r="B153" s="29" t="str">
        <f>"Petitions and objections or other opposition to petitions concerning the internal affairs of a trust under Prob.C 17200 et seq."&amp;CHAR(10)&amp;CHAR(10)&amp;"(This fee does not apply to petitions or opposition concerning the internal affairs of testamentary trusts subject to the fees under GC 70650 or 70651)"</f>
        <v>Petitions and objections or other opposition to petitions concerning the internal affairs of a trust under Prob.C 17200 et seq.
(This fee does not apply to petitions or opposition concerning the internal affairs of testamentary trusts subject to the fees under GC 70650 or 70651)</v>
      </c>
      <c r="C153" s="29" t="s">
        <v>164</v>
      </c>
      <c r="D153" s="30" t="s">
        <v>231</v>
      </c>
    </row>
    <row r="154" spans="1:4" s="9" customFormat="1" ht="64.5" customHeight="1">
      <c r="A154" s="82">
        <f>A153+1</f>
        <v>106</v>
      </c>
      <c r="B154" s="29" t="s">
        <v>250</v>
      </c>
      <c r="C154" s="29" t="s">
        <v>165</v>
      </c>
      <c r="D154" s="30" t="s">
        <v>231</v>
      </c>
    </row>
    <row r="155" spans="1:4" ht="12.75">
      <c r="A155" s="25"/>
      <c r="B155" s="17"/>
      <c r="C155" s="5" t="s">
        <v>28</v>
      </c>
      <c r="D155" s="5" t="s">
        <v>29</v>
      </c>
    </row>
    <row r="156" spans="1:4" ht="12.75">
      <c r="A156" s="25"/>
      <c r="C156" s="5" t="s">
        <v>30</v>
      </c>
      <c r="D156" s="5" t="s">
        <v>31</v>
      </c>
    </row>
    <row r="157" spans="1:4" s="61" customFormat="1" ht="18.75" customHeight="1">
      <c r="A157" s="56" t="s">
        <v>264</v>
      </c>
      <c r="B157" s="66"/>
      <c r="C157" s="66"/>
      <c r="D157" s="73"/>
    </row>
    <row r="158" spans="1:4" s="9" customFormat="1" ht="63.75" customHeight="1">
      <c r="A158" s="82">
        <f>A154+1</f>
        <v>107</v>
      </c>
      <c r="B158" s="29" t="s">
        <v>259</v>
      </c>
      <c r="C158" s="29" t="s">
        <v>166</v>
      </c>
      <c r="D158" s="30" t="s">
        <v>54</v>
      </c>
    </row>
    <row r="159" spans="1:4" s="9" customFormat="1" ht="48.75" customHeight="1">
      <c r="A159" s="82">
        <f>A158+1</f>
        <v>108</v>
      </c>
      <c r="B159" s="29" t="s">
        <v>263</v>
      </c>
      <c r="C159" s="29" t="s">
        <v>167</v>
      </c>
      <c r="D159" s="30" t="s">
        <v>234</v>
      </c>
    </row>
    <row r="160" spans="1:4" s="9" customFormat="1" ht="30">
      <c r="A160" s="82">
        <f>A159+1</f>
        <v>109</v>
      </c>
      <c r="B160" s="29" t="s">
        <v>260</v>
      </c>
      <c r="C160" s="29" t="s">
        <v>168</v>
      </c>
      <c r="D160" s="30" t="s">
        <v>54</v>
      </c>
    </row>
    <row r="161" spans="1:4" s="9" customFormat="1" ht="43.5" customHeight="1">
      <c r="A161" s="82">
        <f aca="true" t="shared" si="8" ref="A161:A166">A160+1</f>
        <v>110</v>
      </c>
      <c r="B161" s="29" t="s">
        <v>169</v>
      </c>
      <c r="C161" s="33" t="s">
        <v>170</v>
      </c>
      <c r="D161" s="26" t="s">
        <v>231</v>
      </c>
    </row>
    <row r="162" spans="1:4" s="9" customFormat="1" ht="33" customHeight="1">
      <c r="A162" s="82">
        <f t="shared" si="8"/>
        <v>111</v>
      </c>
      <c r="B162" s="29" t="s">
        <v>359</v>
      </c>
      <c r="C162" s="85"/>
      <c r="D162" s="27"/>
    </row>
    <row r="163" spans="1:4" s="9" customFormat="1" ht="30">
      <c r="A163" s="82">
        <f t="shared" si="8"/>
        <v>112</v>
      </c>
      <c r="B163" s="29" t="s">
        <v>360</v>
      </c>
      <c r="C163" s="85"/>
      <c r="D163" s="27"/>
    </row>
    <row r="164" spans="1:4" s="9" customFormat="1" ht="48" customHeight="1">
      <c r="A164" s="82">
        <f t="shared" si="8"/>
        <v>113</v>
      </c>
      <c r="B164" s="29" t="s">
        <v>361</v>
      </c>
      <c r="C164" s="85"/>
      <c r="D164" s="27"/>
    </row>
    <row r="165" spans="1:4" s="9" customFormat="1" ht="48" customHeight="1">
      <c r="A165" s="82">
        <f t="shared" si="8"/>
        <v>114</v>
      </c>
      <c r="B165" s="29" t="s">
        <v>362</v>
      </c>
      <c r="C165" s="85"/>
      <c r="D165" s="27"/>
    </row>
    <row r="166" spans="1:4" s="9" customFormat="1" ht="30">
      <c r="A166" s="82">
        <f t="shared" si="8"/>
        <v>115</v>
      </c>
      <c r="B166" s="29" t="s">
        <v>363</v>
      </c>
      <c r="C166" s="85"/>
      <c r="D166" s="27"/>
    </row>
    <row r="167" spans="1:4" s="9" customFormat="1" ht="30">
      <c r="A167" s="82">
        <f aca="true" t="shared" si="9" ref="A167:A172">A166+1</f>
        <v>116</v>
      </c>
      <c r="B167" s="29" t="s">
        <v>364</v>
      </c>
      <c r="C167" s="85"/>
      <c r="D167" s="27"/>
    </row>
    <row r="168" spans="1:4" s="9" customFormat="1" ht="30">
      <c r="A168" s="82">
        <f t="shared" si="9"/>
        <v>117</v>
      </c>
      <c r="B168" s="29" t="s">
        <v>365</v>
      </c>
      <c r="C168" s="34"/>
      <c r="D168" s="46"/>
    </row>
    <row r="169" spans="1:4" s="9" customFormat="1" ht="34.5" customHeight="1">
      <c r="A169" s="82">
        <f t="shared" si="9"/>
        <v>118</v>
      </c>
      <c r="B169" s="29" t="s">
        <v>366</v>
      </c>
      <c r="C169" s="85"/>
      <c r="D169" s="27"/>
    </row>
    <row r="170" spans="1:4" s="9" customFormat="1" ht="30">
      <c r="A170" s="82">
        <f t="shared" si="9"/>
        <v>119</v>
      </c>
      <c r="B170" s="33" t="s">
        <v>334</v>
      </c>
      <c r="C170" s="86"/>
      <c r="D170" s="27"/>
    </row>
    <row r="171" spans="1:4" s="9" customFormat="1" ht="30">
      <c r="A171" s="82">
        <f t="shared" si="9"/>
        <v>120</v>
      </c>
      <c r="B171" s="29" t="s">
        <v>367</v>
      </c>
      <c r="C171" s="29" t="s">
        <v>171</v>
      </c>
      <c r="D171" s="30" t="s">
        <v>234</v>
      </c>
    </row>
    <row r="172" spans="1:4" s="9" customFormat="1" ht="154.5" customHeight="1">
      <c r="A172" s="82">
        <f t="shared" si="9"/>
        <v>121</v>
      </c>
      <c r="B172" s="29" t="s">
        <v>375</v>
      </c>
      <c r="C172" s="29" t="s">
        <v>173</v>
      </c>
      <c r="D172" s="30" t="s">
        <v>234</v>
      </c>
    </row>
    <row r="173" spans="1:4" ht="12.75">
      <c r="A173" s="25"/>
      <c r="B173" s="17"/>
      <c r="C173" s="5" t="s">
        <v>28</v>
      </c>
      <c r="D173" s="5" t="s">
        <v>29</v>
      </c>
    </row>
    <row r="174" spans="1:4" ht="12.75">
      <c r="A174" s="25"/>
      <c r="C174" s="5" t="s">
        <v>30</v>
      </c>
      <c r="D174" s="5" t="s">
        <v>31</v>
      </c>
    </row>
    <row r="175" spans="1:4" s="61" customFormat="1" ht="18.75" customHeight="1">
      <c r="A175" s="56" t="s">
        <v>264</v>
      </c>
      <c r="B175" s="66"/>
      <c r="C175" s="66"/>
      <c r="D175" s="73"/>
    </row>
    <row r="176" spans="1:4" s="9" customFormat="1" ht="30">
      <c r="A176" s="82"/>
      <c r="B176" s="29" t="s">
        <v>172</v>
      </c>
      <c r="C176" s="29" t="s">
        <v>280</v>
      </c>
      <c r="D176" s="38" t="s">
        <v>238</v>
      </c>
    </row>
    <row r="177" spans="1:4" s="9" customFormat="1" ht="45.75" customHeight="1">
      <c r="A177" s="82">
        <f>A172+1</f>
        <v>122</v>
      </c>
      <c r="B177" s="29" t="str">
        <f>REPT(" ",5)&amp;"Motions or other papers listed in GC 710617(a) (motions"&amp;CHAR(10)&amp;REPT(" ",5)&amp;"listed in CCP 1005(a)(1)-(12), motion to continue a trial"&amp;CHAR(10)&amp;REPT(" ",5)&amp;"date, discovery motions, motion for new trial)"</f>
        <v>     Motions or other papers listed in GC 710617(a) (motions
     listed in CCP 1005(a)(1)-(12), motion to continue a trial
     date, discovery motions, motion for new trial)</v>
      </c>
      <c r="C177" s="29" t="s">
        <v>239</v>
      </c>
      <c r="D177" s="38">
        <v>40</v>
      </c>
    </row>
    <row r="178" spans="1:4" s="9" customFormat="1" ht="15">
      <c r="A178" s="82">
        <f aca="true" t="shared" si="10" ref="A178:A183">A177+1</f>
        <v>123</v>
      </c>
      <c r="B178" s="29" t="str">
        <f>REPT(" ",5)&amp;"Pretrial or postrial motions in contested litigation"</f>
        <v>     Pretrial or postrial motions in contested litigation</v>
      </c>
      <c r="C178" s="29" t="s">
        <v>368</v>
      </c>
      <c r="D178" s="38">
        <v>40</v>
      </c>
    </row>
    <row r="179" spans="1:4" s="9" customFormat="1" ht="15">
      <c r="A179" s="82">
        <f t="shared" si="10"/>
        <v>124</v>
      </c>
      <c r="B179" s="29" t="str">
        <f>REPT(" ",5)&amp;"Application for ex parte relief"</f>
        <v>     Application for ex parte relief</v>
      </c>
      <c r="C179" s="29" t="s">
        <v>240</v>
      </c>
      <c r="D179" s="38">
        <v>40</v>
      </c>
    </row>
    <row r="180" spans="1:4" s="9" customFormat="1" ht="109.5" customHeight="1">
      <c r="A180" s="82">
        <f t="shared" si="10"/>
        <v>125</v>
      </c>
      <c r="B180" s="29" t="str">
        <f>REPT(" ",5)&amp;"Petitions and objections or other papers in opposition to"&amp;CHAR(10)&amp;REPT(" ",5)&amp;"petitions concerning the internal affairs of testamentary"&amp;CHAR(10)&amp;REPT(" ",5)&amp;"trusts subject to the graduated fee under GC 70650 and"&amp;CHAR(10)&amp;REPT(" ",5)&amp;"trusts created by court order under Prob.C sections"&amp;CHAR(10)&amp;REPT(" ",5)&amp;"2580, 3100, or 3600 (petitions or opposition concerning"&amp;CHAR(10)&amp;REPT(" ",5)&amp;"the internal affairs of trusts that are not subject to the"&amp;CHAR(10)&amp;REPT(" ",5)&amp;"fee under GC 70652)"</f>
        <v>     Petitions and objections or other papers in opposition to
     petitions concerning the internal affairs of testamentary
     trusts subject to the graduated fee under GC 70650 and
     trusts created by court order under Prob.C sections
     2580, 3100, or 3600 (petitions or opposition concerning
     the internal affairs of trusts that are not subject to the
     fee under GC 70652)</v>
      </c>
      <c r="C180" s="29" t="s">
        <v>241</v>
      </c>
      <c r="D180" s="47">
        <v>40</v>
      </c>
    </row>
    <row r="181" spans="1:4" s="9" customFormat="1" ht="64.5" customHeight="1">
      <c r="A181" s="82">
        <f t="shared" si="10"/>
        <v>126</v>
      </c>
      <c r="B181" s="29" t="str">
        <f>REPT(" ",5)&amp;"Petitions, objections, and other papers in opposition to"&amp;CHAR(10)&amp;REPT(" ",5)&amp;"petitions filed after the issuance of temporary letters of"&amp;CHAR(10)&amp;REPT(" ",5)&amp;"guardianship or letters of guardianship in guardianships"&amp;CHAR(10)&amp;REPT(" ",5)&amp;"of the person only"</f>
        <v>     Petitions, objections, and other papers in opposition to
     petitions filed after the issuance of temporary letters of
     guardianship or letters of guardianship in guardianships
     of the person only</v>
      </c>
      <c r="C181" s="29" t="s">
        <v>281</v>
      </c>
      <c r="D181" s="47">
        <v>40</v>
      </c>
    </row>
    <row r="182" spans="1:4" s="9" customFormat="1" ht="168" customHeight="1">
      <c r="A182" s="82">
        <f t="shared" si="10"/>
        <v>127</v>
      </c>
      <c r="B182" s="29" t="s">
        <v>374</v>
      </c>
      <c r="C182" s="29" t="s">
        <v>282</v>
      </c>
      <c r="D182" s="47">
        <v>40</v>
      </c>
    </row>
    <row r="183" spans="1:4" s="9" customFormat="1" ht="15">
      <c r="A183" s="82">
        <f t="shared" si="10"/>
        <v>128</v>
      </c>
      <c r="B183" s="29" t="s">
        <v>339</v>
      </c>
      <c r="C183" s="29" t="s">
        <v>280</v>
      </c>
      <c r="D183" s="47">
        <v>40</v>
      </c>
    </row>
    <row r="184" spans="1:4" s="9" customFormat="1" ht="30">
      <c r="A184" s="82">
        <f>A183+1</f>
        <v>129</v>
      </c>
      <c r="B184" s="29" t="s">
        <v>13</v>
      </c>
      <c r="C184" s="29" t="s">
        <v>242</v>
      </c>
      <c r="D184" s="47">
        <v>200</v>
      </c>
    </row>
    <row r="185" spans="1:4" s="9" customFormat="1" ht="15">
      <c r="A185" s="82">
        <f>A184+1</f>
        <v>130</v>
      </c>
      <c r="B185" s="29" t="s">
        <v>174</v>
      </c>
      <c r="C185" s="29" t="s">
        <v>175</v>
      </c>
      <c r="D185" s="38">
        <v>20</v>
      </c>
    </row>
    <row r="186" spans="1:4" s="9" customFormat="1" ht="30">
      <c r="A186" s="82">
        <f aca="true" t="shared" si="11" ref="A186:A192">A185+1</f>
        <v>131</v>
      </c>
      <c r="B186" s="29" t="s">
        <v>14</v>
      </c>
      <c r="C186" s="29" t="s">
        <v>176</v>
      </c>
      <c r="D186" s="38">
        <v>15</v>
      </c>
    </row>
    <row r="187" spans="1:4" s="9" customFormat="1" ht="15">
      <c r="A187" s="82">
        <f t="shared" si="11"/>
        <v>132</v>
      </c>
      <c r="B187" s="29" t="s">
        <v>177</v>
      </c>
      <c r="C187" s="29" t="s">
        <v>178</v>
      </c>
      <c r="D187" s="30" t="s">
        <v>234</v>
      </c>
    </row>
    <row r="188" spans="1:4" s="9" customFormat="1" ht="30">
      <c r="A188" s="82">
        <f t="shared" si="11"/>
        <v>133</v>
      </c>
      <c r="B188" s="29" t="s">
        <v>0</v>
      </c>
      <c r="C188" s="29" t="s">
        <v>179</v>
      </c>
      <c r="D188" s="38">
        <v>20</v>
      </c>
    </row>
    <row r="189" spans="1:4" s="9" customFormat="1" ht="30">
      <c r="A189" s="82">
        <f t="shared" si="11"/>
        <v>134</v>
      </c>
      <c r="B189" s="29" t="s">
        <v>387</v>
      </c>
      <c r="C189" s="29" t="s">
        <v>1</v>
      </c>
      <c r="D189" s="30">
        <v>350</v>
      </c>
    </row>
    <row r="190" spans="1:4" s="9" customFormat="1" ht="15">
      <c r="A190" s="82">
        <f t="shared" si="11"/>
        <v>135</v>
      </c>
      <c r="B190" s="29" t="s">
        <v>180</v>
      </c>
      <c r="C190" s="29" t="s">
        <v>2</v>
      </c>
      <c r="D190" s="38">
        <v>20</v>
      </c>
    </row>
    <row r="191" spans="1:4" s="9" customFormat="1" ht="15">
      <c r="A191" s="82">
        <f t="shared" si="11"/>
        <v>136</v>
      </c>
      <c r="B191" s="29" t="s">
        <v>6</v>
      </c>
      <c r="C191" s="29" t="s">
        <v>3</v>
      </c>
      <c r="D191" s="37">
        <v>100</v>
      </c>
    </row>
    <row r="192" spans="1:4" s="9" customFormat="1" ht="30">
      <c r="A192" s="82">
        <f t="shared" si="11"/>
        <v>137</v>
      </c>
      <c r="B192" s="29" t="s">
        <v>7</v>
      </c>
      <c r="C192" s="29" t="s">
        <v>4</v>
      </c>
      <c r="D192" s="30" t="s">
        <v>382</v>
      </c>
    </row>
    <row r="193" spans="1:4" ht="12.75">
      <c r="A193" s="25"/>
      <c r="B193" s="17"/>
      <c r="C193" s="5" t="s">
        <v>28</v>
      </c>
      <c r="D193" s="5" t="s">
        <v>29</v>
      </c>
    </row>
    <row r="194" spans="1:4" ht="12.75">
      <c r="A194" s="25"/>
      <c r="C194" s="5" t="s">
        <v>30</v>
      </c>
      <c r="D194" s="5" t="s">
        <v>31</v>
      </c>
    </row>
    <row r="195" spans="1:4" s="61" customFormat="1" ht="18.75" customHeight="1">
      <c r="A195" s="56" t="s">
        <v>264</v>
      </c>
      <c r="B195" s="66"/>
      <c r="C195" s="66"/>
      <c r="D195" s="73"/>
    </row>
    <row r="196" spans="1:4" s="9" customFormat="1" ht="15">
      <c r="A196" s="82">
        <f>A192+1</f>
        <v>138</v>
      </c>
      <c r="B196" s="29" t="s">
        <v>26</v>
      </c>
      <c r="C196" s="29" t="s">
        <v>5</v>
      </c>
      <c r="D196" s="30" t="s">
        <v>234</v>
      </c>
    </row>
    <row r="197" spans="1:4" s="9" customFormat="1" ht="12.75" customHeight="1">
      <c r="A197" s="92"/>
      <c r="B197" s="91"/>
      <c r="C197" s="91"/>
      <c r="D197" s="93"/>
    </row>
    <row r="198" spans="1:4" s="61" customFormat="1" ht="18.75" customHeight="1">
      <c r="A198" s="56" t="s">
        <v>181</v>
      </c>
      <c r="B198" s="57"/>
      <c r="C198" s="57"/>
      <c r="D198" s="58"/>
    </row>
    <row r="199" spans="1:2" ht="12.75" customHeight="1">
      <c r="A199" s="25"/>
      <c r="B199" s="1"/>
    </row>
    <row r="200" spans="1:4" s="61" customFormat="1" ht="18.75" customHeight="1">
      <c r="A200" s="60"/>
      <c r="B200" s="60" t="s">
        <v>182</v>
      </c>
      <c r="C200" s="74"/>
      <c r="D200" s="75"/>
    </row>
    <row r="201" spans="1:4" ht="30">
      <c r="A201" s="82">
        <f>A196+1</f>
        <v>139</v>
      </c>
      <c r="B201" s="29" t="s">
        <v>183</v>
      </c>
      <c r="C201" s="29" t="s">
        <v>184</v>
      </c>
      <c r="D201" s="38">
        <v>20</v>
      </c>
    </row>
    <row r="202" spans="1:4" ht="30">
      <c r="A202" s="82">
        <f>A201+1</f>
        <v>140</v>
      </c>
      <c r="B202" s="29" t="s">
        <v>185</v>
      </c>
      <c r="C202" s="29" t="s">
        <v>186</v>
      </c>
      <c r="D202" s="38">
        <v>655</v>
      </c>
    </row>
    <row r="203" spans="1:4" ht="49.5" customHeight="1">
      <c r="A203" s="82">
        <f>A202+1</f>
        <v>141</v>
      </c>
      <c r="B203" s="29" t="s">
        <v>187</v>
      </c>
      <c r="C203" s="29" t="s">
        <v>188</v>
      </c>
      <c r="D203" s="38">
        <v>100</v>
      </c>
    </row>
    <row r="204" spans="1:4" ht="12.75" customHeight="1">
      <c r="A204" s="25"/>
      <c r="B204" s="31"/>
      <c r="C204" s="31"/>
      <c r="D204" s="31"/>
    </row>
    <row r="205" spans="1:4" s="61" customFormat="1" ht="18.75" customHeight="1">
      <c r="A205" s="76"/>
      <c r="B205" s="76" t="s">
        <v>190</v>
      </c>
      <c r="C205" s="74"/>
      <c r="D205" s="77"/>
    </row>
    <row r="206" spans="1:4" ht="15">
      <c r="A206" s="82">
        <f>A203+1</f>
        <v>142</v>
      </c>
      <c r="B206" s="29" t="s">
        <v>265</v>
      </c>
      <c r="C206" s="29" t="s">
        <v>189</v>
      </c>
      <c r="D206" s="38">
        <v>100</v>
      </c>
    </row>
    <row r="207" spans="1:4" ht="15">
      <c r="A207" s="82">
        <f>A206+1</f>
        <v>143</v>
      </c>
      <c r="B207" s="29" t="s">
        <v>266</v>
      </c>
      <c r="C207" s="29" t="s">
        <v>127</v>
      </c>
      <c r="D207" s="38">
        <v>75</v>
      </c>
    </row>
    <row r="208" spans="1:4" ht="15">
      <c r="A208" s="82">
        <f>A207+1</f>
        <v>144</v>
      </c>
      <c r="B208" s="29" t="s">
        <v>8</v>
      </c>
      <c r="C208" s="29" t="s">
        <v>34</v>
      </c>
      <c r="D208" s="30" t="s">
        <v>231</v>
      </c>
    </row>
    <row r="209" spans="1:4" ht="15">
      <c r="A209" s="82">
        <f>A208+1</f>
        <v>145</v>
      </c>
      <c r="B209" s="29" t="s">
        <v>191</v>
      </c>
      <c r="C209" s="29" t="s">
        <v>9</v>
      </c>
      <c r="D209" s="38">
        <v>25</v>
      </c>
    </row>
    <row r="210" spans="1:4" ht="30">
      <c r="A210" s="82">
        <f>A209+1</f>
        <v>146</v>
      </c>
      <c r="B210" s="29" t="s">
        <v>192</v>
      </c>
      <c r="C210" s="29" t="s">
        <v>193</v>
      </c>
      <c r="D210" s="38">
        <v>20</v>
      </c>
    </row>
    <row r="211" spans="1:4" ht="15">
      <c r="A211" s="82">
        <f>A210+1</f>
        <v>147</v>
      </c>
      <c r="B211" s="29" t="s">
        <v>308</v>
      </c>
      <c r="C211" s="29" t="s">
        <v>309</v>
      </c>
      <c r="D211" s="38">
        <v>25</v>
      </c>
    </row>
    <row r="212" spans="1:2" ht="12.75" customHeight="1">
      <c r="A212" s="25"/>
      <c r="B212" s="1"/>
    </row>
    <row r="213" spans="1:4" s="61" customFormat="1" ht="18.75" customHeight="1">
      <c r="A213" s="56" t="s">
        <v>194</v>
      </c>
      <c r="B213" s="57"/>
      <c r="C213" s="57"/>
      <c r="D213" s="58"/>
    </row>
    <row r="214" spans="1:4" ht="15">
      <c r="A214" s="82">
        <f>A211+1</f>
        <v>148</v>
      </c>
      <c r="B214" s="29" t="s">
        <v>195</v>
      </c>
      <c r="C214" s="29" t="s">
        <v>196</v>
      </c>
      <c r="D214" s="38">
        <v>15</v>
      </c>
    </row>
    <row r="215" spans="1:4" ht="30">
      <c r="A215" s="82">
        <f aca="true" t="shared" si="12" ref="A215:A222">A214+1</f>
        <v>149</v>
      </c>
      <c r="B215" s="29" t="s">
        <v>197</v>
      </c>
      <c r="C215" s="29" t="s">
        <v>198</v>
      </c>
      <c r="D215" s="38">
        <v>15</v>
      </c>
    </row>
    <row r="216" spans="1:4" ht="30">
      <c r="A216" s="82">
        <f t="shared" si="12"/>
        <v>150</v>
      </c>
      <c r="B216" s="29" t="s">
        <v>199</v>
      </c>
      <c r="C216" s="29" t="s">
        <v>200</v>
      </c>
      <c r="D216" s="48">
        <v>0.5</v>
      </c>
    </row>
    <row r="217" spans="1:4" ht="15">
      <c r="A217" s="82">
        <f t="shared" si="12"/>
        <v>151</v>
      </c>
      <c r="B217" s="29" t="s">
        <v>201</v>
      </c>
      <c r="C217" s="29" t="s">
        <v>202</v>
      </c>
      <c r="D217" s="38">
        <v>1</v>
      </c>
    </row>
    <row r="218" spans="1:4" ht="30">
      <c r="A218" s="82">
        <f t="shared" si="12"/>
        <v>152</v>
      </c>
      <c r="B218" s="29" t="s">
        <v>310</v>
      </c>
      <c r="C218" s="29" t="s">
        <v>203</v>
      </c>
      <c r="D218" s="38">
        <v>15</v>
      </c>
    </row>
    <row r="219" spans="1:4" ht="15">
      <c r="A219" s="82">
        <f t="shared" si="12"/>
        <v>153</v>
      </c>
      <c r="B219" s="29" t="s">
        <v>204</v>
      </c>
      <c r="C219" s="29" t="s">
        <v>205</v>
      </c>
      <c r="D219" s="38">
        <v>20</v>
      </c>
    </row>
    <row r="220" spans="1:4" ht="30">
      <c r="A220" s="82">
        <f t="shared" si="12"/>
        <v>154</v>
      </c>
      <c r="B220" s="29" t="s">
        <v>206</v>
      </c>
      <c r="C220" s="29" t="s">
        <v>207</v>
      </c>
      <c r="D220" s="38">
        <v>15</v>
      </c>
    </row>
    <row r="221" spans="1:4" ht="30">
      <c r="A221" s="82">
        <f t="shared" si="12"/>
        <v>155</v>
      </c>
      <c r="B221" s="29" t="s">
        <v>208</v>
      </c>
      <c r="C221" s="29" t="s">
        <v>209</v>
      </c>
      <c r="D221" s="38">
        <v>10</v>
      </c>
    </row>
    <row r="222" spans="1:4" ht="30">
      <c r="A222" s="82">
        <f t="shared" si="12"/>
        <v>156</v>
      </c>
      <c r="B222" s="29" t="s">
        <v>210</v>
      </c>
      <c r="C222" s="29" t="s">
        <v>209</v>
      </c>
      <c r="D222" s="38">
        <v>15</v>
      </c>
    </row>
    <row r="223" spans="1:2" ht="15">
      <c r="A223" s="25"/>
      <c r="B223" s="3"/>
    </row>
    <row r="224" spans="1:4" ht="12.75">
      <c r="A224" s="25"/>
      <c r="B224" s="17"/>
      <c r="C224" s="5" t="s">
        <v>28</v>
      </c>
      <c r="D224" s="5" t="s">
        <v>29</v>
      </c>
    </row>
    <row r="225" spans="1:4" ht="12.75">
      <c r="A225" s="25"/>
      <c r="C225" s="5" t="s">
        <v>30</v>
      </c>
      <c r="D225" s="5" t="s">
        <v>31</v>
      </c>
    </row>
    <row r="226" spans="1:4" s="61" customFormat="1" ht="18.75" customHeight="1">
      <c r="A226" s="56" t="s">
        <v>229</v>
      </c>
      <c r="B226" s="78"/>
      <c r="C226" s="78"/>
      <c r="D226" s="73"/>
    </row>
    <row r="227" spans="1:4" ht="94.5" customHeight="1">
      <c r="A227" s="82">
        <f>A222+1</f>
        <v>157</v>
      </c>
      <c r="B227" s="29" t="s">
        <v>371</v>
      </c>
      <c r="C227" s="29" t="s">
        <v>279</v>
      </c>
      <c r="D227" s="37">
        <v>25</v>
      </c>
    </row>
    <row r="228" spans="1:4" ht="64.5" customHeight="1">
      <c r="A228" s="82">
        <f>A227+1</f>
        <v>158</v>
      </c>
      <c r="B228" s="29" t="s">
        <v>372</v>
      </c>
      <c r="C228" s="29" t="s">
        <v>230</v>
      </c>
      <c r="D228" s="30" t="s">
        <v>382</v>
      </c>
    </row>
    <row r="229" ht="12.75">
      <c r="A229" s="25"/>
    </row>
    <row r="230" spans="1:4" s="61" customFormat="1" ht="18.75" customHeight="1">
      <c r="A230" s="56" t="s">
        <v>211</v>
      </c>
      <c r="B230" s="79"/>
      <c r="C230" s="79"/>
      <c r="D230" s="73"/>
    </row>
    <row r="231" spans="1:4" ht="45">
      <c r="A231" s="82">
        <f>A228+1</f>
        <v>159</v>
      </c>
      <c r="B231" s="29" t="s">
        <v>10</v>
      </c>
      <c r="C231" s="29" t="s">
        <v>212</v>
      </c>
      <c r="D231" s="38" t="s">
        <v>382</v>
      </c>
    </row>
    <row r="232" spans="1:4" ht="45">
      <c r="A232" s="82">
        <f>A231+1</f>
        <v>160</v>
      </c>
      <c r="B232" s="29" t="s">
        <v>11</v>
      </c>
      <c r="C232" s="29" t="s">
        <v>340</v>
      </c>
      <c r="D232" s="38">
        <v>10</v>
      </c>
    </row>
    <row r="233" spans="1:4" ht="30">
      <c r="A233" s="82">
        <f>A232+1</f>
        <v>161</v>
      </c>
      <c r="B233" s="29" t="s">
        <v>213</v>
      </c>
      <c r="C233" s="29" t="s">
        <v>214</v>
      </c>
      <c r="D233" s="38">
        <v>15</v>
      </c>
    </row>
    <row r="234" spans="1:4" ht="15">
      <c r="A234" s="82">
        <f aca="true" t="shared" si="13" ref="A234:A241">A233+1</f>
        <v>162</v>
      </c>
      <c r="B234" s="29" t="s">
        <v>215</v>
      </c>
      <c r="C234" s="29" t="s">
        <v>216</v>
      </c>
      <c r="D234" s="38">
        <v>15</v>
      </c>
    </row>
    <row r="235" spans="1:4" ht="49.5" customHeight="1">
      <c r="A235" s="82">
        <f t="shared" si="13"/>
        <v>163</v>
      </c>
      <c r="B235" s="29" t="s">
        <v>217</v>
      </c>
      <c r="C235" s="29" t="s">
        <v>218</v>
      </c>
      <c r="D235" s="38">
        <v>15</v>
      </c>
    </row>
    <row r="236" spans="1:4" ht="30">
      <c r="A236" s="82">
        <f t="shared" si="13"/>
        <v>164</v>
      </c>
      <c r="B236" s="29" t="s">
        <v>219</v>
      </c>
      <c r="C236" s="29" t="s">
        <v>220</v>
      </c>
      <c r="D236" s="38">
        <v>20</v>
      </c>
    </row>
    <row r="237" spans="1:4" ht="30">
      <c r="A237" s="82">
        <f t="shared" si="13"/>
        <v>165</v>
      </c>
      <c r="B237" s="29" t="s">
        <v>221</v>
      </c>
      <c r="C237" s="29" t="s">
        <v>222</v>
      </c>
      <c r="D237" s="38">
        <v>20</v>
      </c>
    </row>
    <row r="238" spans="1:4" ht="15">
      <c r="A238" s="82">
        <f t="shared" si="13"/>
        <v>166</v>
      </c>
      <c r="B238" s="29" t="s">
        <v>223</v>
      </c>
      <c r="C238" s="29" t="s">
        <v>224</v>
      </c>
      <c r="D238" s="38">
        <v>150</v>
      </c>
    </row>
    <row r="239" spans="1:4" ht="30">
      <c r="A239" s="82">
        <f t="shared" si="13"/>
        <v>167</v>
      </c>
      <c r="B239" s="29" t="s">
        <v>373</v>
      </c>
      <c r="C239" s="29" t="s">
        <v>225</v>
      </c>
      <c r="D239" s="38">
        <v>25</v>
      </c>
    </row>
    <row r="240" spans="1:4" ht="15">
      <c r="A240" s="82">
        <f t="shared" si="13"/>
        <v>168</v>
      </c>
      <c r="B240" s="29" t="s">
        <v>226</v>
      </c>
      <c r="C240" s="29" t="s">
        <v>227</v>
      </c>
      <c r="D240" s="38" t="s">
        <v>383</v>
      </c>
    </row>
    <row r="241" spans="1:4" ht="15">
      <c r="A241" s="82">
        <f t="shared" si="13"/>
        <v>169</v>
      </c>
      <c r="B241" s="29" t="s">
        <v>228</v>
      </c>
      <c r="C241" s="29" t="s">
        <v>12</v>
      </c>
      <c r="D241" s="38">
        <v>25</v>
      </c>
    </row>
    <row r="242" spans="1:4" ht="15">
      <c r="A242" s="82">
        <v>170</v>
      </c>
      <c r="B242" s="29" t="s">
        <v>388</v>
      </c>
      <c r="C242" s="29" t="s">
        <v>225</v>
      </c>
      <c r="D242" s="38">
        <v>15</v>
      </c>
    </row>
    <row r="243" spans="1:4" ht="15">
      <c r="A243" s="82">
        <v>500</v>
      </c>
      <c r="B243" s="29" t="s">
        <v>384</v>
      </c>
      <c r="C243" s="29" t="s">
        <v>225</v>
      </c>
      <c r="D243" s="38">
        <v>5</v>
      </c>
    </row>
    <row r="244" spans="1:4" ht="15">
      <c r="A244" s="82">
        <v>501</v>
      </c>
      <c r="B244" s="29" t="s">
        <v>385</v>
      </c>
      <c r="C244" s="29" t="s">
        <v>225</v>
      </c>
      <c r="D244" s="38">
        <v>10</v>
      </c>
    </row>
    <row r="245" spans="1:4" ht="15">
      <c r="A245" s="82">
        <v>502</v>
      </c>
      <c r="B245" s="29" t="s">
        <v>386</v>
      </c>
      <c r="C245" s="29" t="s">
        <v>225</v>
      </c>
      <c r="D245" s="38">
        <v>3</v>
      </c>
    </row>
  </sheetData>
  <sheetProtection/>
  <mergeCells count="5">
    <mergeCell ref="A29:D29"/>
    <mergeCell ref="A30:D30"/>
    <mergeCell ref="B1:D1"/>
    <mergeCell ref="B3:D3"/>
    <mergeCell ref="B2:D2"/>
  </mergeCells>
  <hyperlinks>
    <hyperlink ref="B2:D2" location="Schedule!A29" display="Statewide Civil Fee Schedule1"/>
    <hyperlink ref="A29:C29" location="Schedule!B4" display="1 Fee changes pursuant to the Uniform Civil Fees and Standard Fee Schedule Act of 2005 (Stats. 2005, ch. 75 (AB 145)."/>
    <hyperlink ref="A29:D29" location="Schedule!B2" display="1 Fee changes pursuant to the Uniform Civil Fees and Standard Fee Schedule Act of 2005 (Stats. 2005, ch. 75 (AB 145)."/>
  </hyperlinks>
  <printOptions horizontalCentered="1"/>
  <pageMargins left="1" right="1" top="0.5" bottom="0.5" header="0.25" footer="0.25"/>
  <pageSetup horizontalDpi="600" verticalDpi="600" orientation="portrait" r:id="rId1"/>
  <headerFooter alignWithMargins="0">
    <oddFooter>&amp;L&amp;"Times New Roman,Regular"xls/fines &amp; fees/&amp;F Version 02
&amp;R&amp;"Times New Roman,Regular"Page &amp;P of &amp;N</oddFooter>
  </headerFooter>
  <rowBreaks count="9" manualBreakCount="9">
    <brk id="31" max="255" man="1"/>
    <brk id="60" max="255" man="1"/>
    <brk id="92" max="255" man="1"/>
    <brk id="115" max="255" man="1"/>
    <brk id="136" max="255" man="1"/>
    <brk id="154" max="255" man="1"/>
    <brk id="172" max="255" man="1"/>
    <brk id="192" max="255" man="1"/>
    <brk id="223" max="255" man="1"/>
  </rowBreaks>
</worksheet>
</file>

<file path=xl/worksheets/sheet2.xml><?xml version="1.0" encoding="utf-8"?>
<worksheet xmlns="http://schemas.openxmlformats.org/spreadsheetml/2006/main" xmlns:r="http://schemas.openxmlformats.org/officeDocument/2006/relationships">
  <dimension ref="A1:G49"/>
  <sheetViews>
    <sheetView showGridLines="0" zoomScalePageLayoutView="0" workbookViewId="0" topLeftCell="A1">
      <selection activeCell="A1" sqref="A1"/>
    </sheetView>
  </sheetViews>
  <sheetFormatPr defaultColWidth="9.140625" defaultRowHeight="12.75"/>
  <cols>
    <col min="1" max="1" width="13.28125" style="0" customWidth="1"/>
    <col min="2" max="2" width="21.00390625" style="0" customWidth="1"/>
    <col min="3" max="3" width="12.00390625" style="0" customWidth="1"/>
    <col min="4" max="4" width="11.00390625" style="0" customWidth="1"/>
    <col min="5" max="5" width="11.57421875" style="0" customWidth="1"/>
    <col min="6" max="6" width="13.8515625" style="0" customWidth="1"/>
  </cols>
  <sheetData>
    <row r="1" spans="1:6" ht="15.75">
      <c r="A1" s="6" t="s">
        <v>267</v>
      </c>
      <c r="B1" s="6"/>
      <c r="C1" s="6"/>
      <c r="D1" s="6"/>
      <c r="E1" s="6"/>
      <c r="F1" s="6"/>
    </row>
    <row r="2" spans="1:6" ht="15.75">
      <c r="A2" s="6" t="s">
        <v>268</v>
      </c>
      <c r="B2" s="6"/>
      <c r="C2" s="6"/>
      <c r="D2" s="6"/>
      <c r="E2" s="6"/>
      <c r="F2" s="6"/>
    </row>
    <row r="4" spans="1:6" ht="38.25">
      <c r="A4" s="55"/>
      <c r="B4" s="54"/>
      <c r="C4" s="87" t="s">
        <v>243</v>
      </c>
      <c r="D4" s="87" t="s">
        <v>15</v>
      </c>
      <c r="E4" s="87" t="s">
        <v>283</v>
      </c>
      <c r="F4" s="87" t="s">
        <v>284</v>
      </c>
    </row>
    <row r="5" spans="1:6" ht="16.5" customHeight="1">
      <c r="A5" s="111" t="s">
        <v>313</v>
      </c>
      <c r="B5" s="111"/>
      <c r="C5" s="51">
        <v>165</v>
      </c>
      <c r="D5" s="51">
        <v>180</v>
      </c>
      <c r="E5" s="51">
        <v>300</v>
      </c>
      <c r="F5" s="51">
        <v>320</v>
      </c>
    </row>
    <row r="6" spans="1:6" ht="31.5" customHeight="1">
      <c r="A6" s="112" t="s">
        <v>315</v>
      </c>
      <c r="B6" s="112"/>
      <c r="C6" s="52">
        <v>20</v>
      </c>
      <c r="D6" s="52">
        <v>20</v>
      </c>
      <c r="E6" s="52">
        <v>25</v>
      </c>
      <c r="F6" s="52">
        <v>35</v>
      </c>
    </row>
    <row r="7" spans="1:6" ht="30">
      <c r="A7" s="103" t="s">
        <v>316</v>
      </c>
      <c r="B7" s="50" t="s">
        <v>244</v>
      </c>
      <c r="C7" s="52">
        <v>25</v>
      </c>
      <c r="D7" s="52">
        <v>25</v>
      </c>
      <c r="E7" s="52">
        <v>50</v>
      </c>
      <c r="F7" s="52">
        <v>50</v>
      </c>
    </row>
    <row r="8" spans="1:6" ht="15">
      <c r="A8" s="104"/>
      <c r="B8" s="50" t="s">
        <v>245</v>
      </c>
      <c r="C8" s="53">
        <v>0</v>
      </c>
      <c r="D8" s="53">
        <v>0</v>
      </c>
      <c r="E8" s="53">
        <v>0</v>
      </c>
      <c r="F8" s="53">
        <v>0</v>
      </c>
    </row>
    <row r="9" spans="1:7" ht="60">
      <c r="A9" s="105"/>
      <c r="B9" s="50" t="s">
        <v>246</v>
      </c>
      <c r="C9" s="51">
        <v>170</v>
      </c>
      <c r="D9" s="51">
        <v>185</v>
      </c>
      <c r="E9" s="51">
        <v>325</v>
      </c>
      <c r="F9" s="51">
        <v>335</v>
      </c>
      <c r="G9" s="94"/>
    </row>
    <row r="10" spans="1:6" ht="30">
      <c r="A10" s="103" t="s">
        <v>317</v>
      </c>
      <c r="B10" s="50" t="s">
        <v>244</v>
      </c>
      <c r="C10" s="52">
        <v>35</v>
      </c>
      <c r="D10" s="52">
        <v>35</v>
      </c>
      <c r="E10" s="52">
        <v>35</v>
      </c>
      <c r="F10" s="52">
        <v>35</v>
      </c>
    </row>
    <row r="11" spans="1:6" ht="15">
      <c r="A11" s="104"/>
      <c r="B11" s="50" t="s">
        <v>245</v>
      </c>
      <c r="C11" s="53">
        <v>0</v>
      </c>
      <c r="D11" s="53">
        <v>0</v>
      </c>
      <c r="E11" s="53">
        <v>0</v>
      </c>
      <c r="F11" s="53">
        <v>0</v>
      </c>
    </row>
    <row r="12" spans="1:6" ht="60">
      <c r="A12" s="105"/>
      <c r="B12" s="50" t="s">
        <v>246</v>
      </c>
      <c r="C12" s="51">
        <v>180</v>
      </c>
      <c r="D12" s="51">
        <v>195</v>
      </c>
      <c r="E12" s="51">
        <v>310</v>
      </c>
      <c r="F12" s="51">
        <v>320</v>
      </c>
    </row>
    <row r="13" spans="1:6" ht="30">
      <c r="A13" s="103" t="s">
        <v>318</v>
      </c>
      <c r="B13" s="50" t="s">
        <v>244</v>
      </c>
      <c r="C13" s="52">
        <v>10</v>
      </c>
      <c r="D13" s="52">
        <v>10</v>
      </c>
      <c r="E13" s="52">
        <v>10</v>
      </c>
      <c r="F13" s="52">
        <v>50</v>
      </c>
    </row>
    <row r="14" spans="1:6" ht="15">
      <c r="A14" s="104"/>
      <c r="B14" s="50" t="s">
        <v>245</v>
      </c>
      <c r="C14" s="52">
        <v>10</v>
      </c>
      <c r="D14" s="52">
        <v>10</v>
      </c>
      <c r="E14" s="52">
        <v>15</v>
      </c>
      <c r="F14" s="53">
        <v>0</v>
      </c>
    </row>
    <row r="15" spans="1:6" ht="60">
      <c r="A15" s="105"/>
      <c r="B15" s="50" t="s">
        <v>246</v>
      </c>
      <c r="C15" s="51">
        <v>165</v>
      </c>
      <c r="D15" s="51">
        <v>180</v>
      </c>
      <c r="E15" s="51">
        <v>300</v>
      </c>
      <c r="F15" s="51">
        <v>335</v>
      </c>
    </row>
    <row r="16" spans="1:6" ht="15">
      <c r="A16" s="88"/>
      <c r="B16" s="89"/>
      <c r="C16" s="90"/>
      <c r="D16" s="90"/>
      <c r="E16" s="90"/>
      <c r="F16" s="90"/>
    </row>
    <row r="17" spans="1:6" ht="15">
      <c r="A17" s="88"/>
      <c r="B17" s="89"/>
      <c r="C17" s="90"/>
      <c r="D17" s="90"/>
      <c r="E17" s="90"/>
      <c r="F17" s="90"/>
    </row>
    <row r="19" ht="12.75">
      <c r="A19" t="s">
        <v>247</v>
      </c>
    </row>
    <row r="20" spans="1:6" s="8" customFormat="1" ht="27.75" customHeight="1">
      <c r="A20" s="109" t="s">
        <v>314</v>
      </c>
      <c r="B20" s="110"/>
      <c r="C20" s="110"/>
      <c r="D20" s="110"/>
      <c r="E20" s="110"/>
      <c r="F20" s="110"/>
    </row>
    <row r="21" spans="1:6" s="8" customFormat="1" ht="54.75" customHeight="1">
      <c r="A21" s="109" t="s">
        <v>319</v>
      </c>
      <c r="B21" s="110"/>
      <c r="C21" s="110"/>
      <c r="D21" s="110"/>
      <c r="E21" s="110"/>
      <c r="F21" s="110"/>
    </row>
    <row r="22" spans="1:6" s="8" customFormat="1" ht="28.5" customHeight="1">
      <c r="A22" s="109" t="s">
        <v>320</v>
      </c>
      <c r="B22" s="110"/>
      <c r="C22" s="110"/>
      <c r="D22" s="110"/>
      <c r="E22" s="110"/>
      <c r="F22" s="110"/>
    </row>
    <row r="23" spans="1:6" s="8" customFormat="1" ht="29.25" customHeight="1">
      <c r="A23" s="109" t="s">
        <v>321</v>
      </c>
      <c r="B23" s="110"/>
      <c r="C23" s="110"/>
      <c r="D23" s="110"/>
      <c r="E23" s="110"/>
      <c r="F23" s="110"/>
    </row>
    <row r="24" spans="1:7" s="8" customFormat="1" ht="30" customHeight="1">
      <c r="A24" s="109" t="s">
        <v>322</v>
      </c>
      <c r="B24" s="110"/>
      <c r="C24" s="110"/>
      <c r="D24" s="110"/>
      <c r="E24" s="110"/>
      <c r="F24" s="110"/>
      <c r="G24" s="22"/>
    </row>
    <row r="27" spans="1:6" ht="15.75">
      <c r="A27" s="6" t="s">
        <v>269</v>
      </c>
      <c r="B27" s="4"/>
      <c r="C27" s="4"/>
      <c r="D27" s="4"/>
      <c r="E27" s="4"/>
      <c r="F27" s="4"/>
    </row>
    <row r="28" spans="1:6" ht="15.75">
      <c r="A28" s="6" t="s">
        <v>268</v>
      </c>
      <c r="B28" s="4"/>
      <c r="C28" s="4"/>
      <c r="D28" s="4"/>
      <c r="E28" s="4"/>
      <c r="F28" s="4"/>
    </row>
    <row r="29" ht="15.75">
      <c r="A29" s="19"/>
    </row>
    <row r="30" spans="1:4" ht="54.75" customHeight="1">
      <c r="A30" s="106"/>
      <c r="B30" s="106"/>
      <c r="C30" s="87" t="s">
        <v>16</v>
      </c>
      <c r="D30" s="87" t="s">
        <v>270</v>
      </c>
    </row>
    <row r="31" spans="1:4" ht="42.75" customHeight="1">
      <c r="A31" s="107" t="s">
        <v>271</v>
      </c>
      <c r="B31" s="107"/>
      <c r="C31" s="51">
        <v>195</v>
      </c>
      <c r="D31" s="51">
        <v>315</v>
      </c>
    </row>
    <row r="32" spans="1:7" ht="33.75" customHeight="1">
      <c r="A32" s="108" t="s">
        <v>323</v>
      </c>
      <c r="B32" s="108"/>
      <c r="C32" s="52">
        <v>20</v>
      </c>
      <c r="D32" s="52">
        <v>25</v>
      </c>
      <c r="G32" s="9"/>
    </row>
    <row r="33" spans="1:4" ht="30">
      <c r="A33" s="103" t="s">
        <v>23</v>
      </c>
      <c r="B33" s="50" t="s">
        <v>244</v>
      </c>
      <c r="C33" s="52">
        <v>25</v>
      </c>
      <c r="D33" s="52">
        <v>50</v>
      </c>
    </row>
    <row r="34" spans="1:4" ht="15">
      <c r="A34" s="104"/>
      <c r="B34" s="50" t="s">
        <v>245</v>
      </c>
      <c r="C34" s="53">
        <v>0</v>
      </c>
      <c r="D34" s="53">
        <v>0</v>
      </c>
    </row>
    <row r="35" spans="1:6" ht="60">
      <c r="A35" s="105"/>
      <c r="B35" s="50" t="s">
        <v>246</v>
      </c>
      <c r="C35" s="51">
        <v>200</v>
      </c>
      <c r="D35" s="51">
        <v>340</v>
      </c>
      <c r="E35" s="10"/>
      <c r="F35" s="7"/>
    </row>
    <row r="36" spans="1:4" ht="30">
      <c r="A36" s="103" t="s">
        <v>24</v>
      </c>
      <c r="B36" s="50" t="s">
        <v>244</v>
      </c>
      <c r="C36" s="52">
        <v>35</v>
      </c>
      <c r="D36" s="52">
        <v>35</v>
      </c>
    </row>
    <row r="37" spans="1:4" ht="15">
      <c r="A37" s="104"/>
      <c r="B37" s="50" t="s">
        <v>245</v>
      </c>
      <c r="C37" s="53">
        <v>0</v>
      </c>
      <c r="D37" s="53">
        <v>0</v>
      </c>
    </row>
    <row r="38" spans="1:4" ht="60">
      <c r="A38" s="105"/>
      <c r="B38" s="50" t="s">
        <v>246</v>
      </c>
      <c r="C38" s="51">
        <v>210</v>
      </c>
      <c r="D38" s="51">
        <v>325</v>
      </c>
    </row>
    <row r="39" spans="1:4" ht="30">
      <c r="A39" s="103" t="s">
        <v>25</v>
      </c>
      <c r="B39" s="50" t="s">
        <v>244</v>
      </c>
      <c r="C39" s="52">
        <v>10</v>
      </c>
      <c r="D39" s="52">
        <v>10</v>
      </c>
    </row>
    <row r="40" spans="1:4" ht="15">
      <c r="A40" s="104"/>
      <c r="B40" s="50" t="s">
        <v>245</v>
      </c>
      <c r="C40" s="52">
        <v>10</v>
      </c>
      <c r="D40" s="52">
        <v>15</v>
      </c>
    </row>
    <row r="41" spans="1:5" ht="60">
      <c r="A41" s="105"/>
      <c r="B41" s="50" t="s">
        <v>246</v>
      </c>
      <c r="C41" s="51">
        <v>195</v>
      </c>
      <c r="D41" s="51">
        <v>315</v>
      </c>
      <c r="E41" s="23"/>
    </row>
    <row r="42" ht="12.75">
      <c r="G42" s="23"/>
    </row>
    <row r="43" ht="12.75">
      <c r="G43" s="23"/>
    </row>
    <row r="45" ht="12.75">
      <c r="A45" t="s">
        <v>247</v>
      </c>
    </row>
    <row r="46" spans="1:7" ht="54" customHeight="1">
      <c r="A46" s="113" t="s">
        <v>17</v>
      </c>
      <c r="B46" s="96"/>
      <c r="C46" s="96"/>
      <c r="D46" s="96"/>
      <c r="E46" s="96"/>
      <c r="F46" s="96"/>
      <c r="G46" s="23"/>
    </row>
    <row r="47" spans="1:6" ht="26.25" customHeight="1">
      <c r="A47" s="113" t="s">
        <v>18</v>
      </c>
      <c r="B47" s="96"/>
      <c r="C47" s="96"/>
      <c r="D47" s="96"/>
      <c r="E47" s="96"/>
      <c r="F47" s="96"/>
    </row>
    <row r="48" spans="1:6" ht="27.75" customHeight="1">
      <c r="A48" s="113" t="s">
        <v>19</v>
      </c>
      <c r="B48" s="96"/>
      <c r="C48" s="96"/>
      <c r="D48" s="96"/>
      <c r="E48" s="96"/>
      <c r="F48" s="96"/>
    </row>
    <row r="49" spans="1:6" ht="27" customHeight="1">
      <c r="A49" s="113" t="s">
        <v>20</v>
      </c>
      <c r="B49" s="96"/>
      <c r="C49" s="96"/>
      <c r="D49" s="96"/>
      <c r="E49" s="96"/>
      <c r="F49" s="96"/>
    </row>
  </sheetData>
  <sheetProtection/>
  <mergeCells count="20">
    <mergeCell ref="A46:F46"/>
    <mergeCell ref="A47:F47"/>
    <mergeCell ref="A48:F48"/>
    <mergeCell ref="A49:F49"/>
    <mergeCell ref="A23:F23"/>
    <mergeCell ref="A24:F24"/>
    <mergeCell ref="A5:B5"/>
    <mergeCell ref="A6:B6"/>
    <mergeCell ref="A7:A9"/>
    <mergeCell ref="A22:F22"/>
    <mergeCell ref="A10:A12"/>
    <mergeCell ref="A13:A15"/>
    <mergeCell ref="A20:F20"/>
    <mergeCell ref="A21:F21"/>
    <mergeCell ref="A36:A38"/>
    <mergeCell ref="A39:A41"/>
    <mergeCell ref="A30:B30"/>
    <mergeCell ref="A31:B31"/>
    <mergeCell ref="A32:B32"/>
    <mergeCell ref="A33:A35"/>
  </mergeCells>
  <hyperlinks>
    <hyperlink ref="A5" location="_ftn1" display="_ftn1"/>
    <hyperlink ref="A6" location="_ftn2" display="_ftn2"/>
    <hyperlink ref="A7" location="_ftn3" display="_ftn3"/>
    <hyperlink ref="A10" location="_ftn4" display="_ftn4"/>
    <hyperlink ref="A13" location="_ftn5" display="_ftn5"/>
    <hyperlink ref="A20" location="'Appendix A'!A5" display="2] These uniform filing fees apply to both first paper filings and response filings in limited, unlimited, family law and probate cases."/>
    <hyperlink ref="A21" location="'Appendix A'!A6" display="[3] Under the Uniform Civil Fee legislation, the standard distributions to the State Court Facilities Construction Fund are $20, $25 and $35 depending on the level and type of filing.  In Riverside, San Bernardino and San Francisco the distribution to the"/>
    <hyperlink ref="A22" location="'Appendix A'!A7" display="[4] In Riverside the maximum surcharge allowed by statute is $50 under Gov. Code § 70622.  The two levels of surcharge are $25 for limited cases LTE $10,000 and $50 for all other cases."/>
    <hyperlink ref="A23" location="'Appendix A'!A10" display="[5] In San Bernardino the maximum surcharge allowed by statute is $35, which is applied to all first paper filings.  (Gov. Code § 70624.)"/>
    <hyperlink ref="A24" location="'Appendix A'!A13" display="[6] In San Francisco the maximum surcharge allowed by statute is $50.  $10 is applied to limited civil cases and $50 to other first paper filings.  (Gov. Code § 70625.)"/>
    <hyperlink ref="A6:B6" location="'Appendix A'!A21" display="Normal distribution to State Court Facilities Construction Fund3"/>
    <hyperlink ref="A10:A12" location="'Appendix A'!A23" display="San Bernardino5"/>
    <hyperlink ref="A13:A15" location="'Appendix A'!A24" display="San Francisco6"/>
    <hyperlink ref="A32" location="_ftn1" display="_ftn1"/>
    <hyperlink ref="A33" location="_ftn2" display="_ftn2"/>
    <hyperlink ref="A36" location="_ftn3" display="_ftn3"/>
    <hyperlink ref="A39" location="_ftn4" display="_ftn4"/>
    <hyperlink ref="A46" location="_ftnref1" display="_ftnref1"/>
    <hyperlink ref="A47" location="_ftnref2" display="_ftnref2"/>
    <hyperlink ref="A48" location="_ftnref3" display="_ftnref3"/>
    <hyperlink ref="A49" location="_ftnref4" display="_ftnref4"/>
    <hyperlink ref="A32:B32" location="'Appendix A'!A43" display="Normal distribution to State Court Facilities Construction Fund7"/>
    <hyperlink ref="A46:F46" location="'Appendix A'!A30" display="[7] Under the Uniform Civil Fee legislation, the standard distributions to the State Court Facilities Construction Fund are $20, $25 and $35 depending on the level and type of filing.  In Riverside, San Bernardino and San Francisco the distribution to the"/>
    <hyperlink ref="A47:F47" location="'Appendix A'!A32" display="[7] In Riverside the maximum surcharge allowed by statute is $50 under Gov. Code, § 70622. The two levels of surcharge are $25 for limited cases LTE $10,000 and $50 for all other cases."/>
    <hyperlink ref="A36:A38" location="'Appendix A'!A45" display="San Bernardino9"/>
    <hyperlink ref="A48:F48" location="'Appendix A'!A35" display="[8] In San Bernardino the maximum surcharge allowed by statute is $35, which is applied to all first paper filings. (Gov. Code, § 70624.)"/>
    <hyperlink ref="A39:A41" location="'Appendix A'!A46" display="San Francisco10"/>
    <hyperlink ref="A49:F49" location="'Appendix A'!A38" display="[9] In San Francisco the maximum surcharge allowed by statute is $50.  $10 is applied to limited civil cases and $50 to other first paper filings. (Gov. Code, § 70625.)"/>
    <hyperlink ref="A33:A35" location="'Appendix A'!A44" display="Riverside8"/>
    <hyperlink ref="A5:B5" location="'Appendix A'!A20" display="Statewide uniform fee2"/>
    <hyperlink ref="A7:A9" location="'Appendix A'!A22" display="Riverside4"/>
  </hyperlinks>
  <printOptions horizontalCentered="1"/>
  <pageMargins left="1" right="1" top="0.75" bottom="0.75" header="0.5" footer="0.5"/>
  <pageSetup horizontalDpi="600" verticalDpi="600" orientation="portrait" r:id="rId1"/>
  <headerFooter alignWithMargins="0">
    <oddFooter>&amp;L&amp;"Times New Roman,Regular"Version 01 - 11/01/05&amp;R&amp;"Times New Roman,Regular"Page &amp;P of &amp;N</oddFooter>
  </headerFooter>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horizontalCentered="1"/>
  <pageMargins left="1" right="1" top="0.75" bottom="0.75" header="0.5" footer="0.5"/>
  <pageSetup horizontalDpi="600" verticalDpi="600" orientation="portrait" r:id="rId3"/>
  <headerFooter alignWithMargins="0">
    <oddFooter>&amp;L&amp;"Times New Roman,Regular"Version 01 - 11/01/05&amp;R&amp;"Times New Roman,Regular"Page &amp;P of &amp;N</oddFooter>
  </headerFooter>
  <legacyDrawing r:id="rId2"/>
  <oleObjects>
    <oleObject progId="Word.Document.8" shapeId="731065" r:id="rId1"/>
  </oleObject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horizontalCentered="1"/>
  <pageMargins left="1" right="1" top="0.75" bottom="0.75" header="0.5" footer="0.5"/>
  <pageSetup horizontalDpi="600" verticalDpi="600" orientation="portrait" r:id="rId3"/>
  <headerFooter alignWithMargins="0">
    <oddFooter>&amp;L&amp;"Times New Roman,Regular"Version 01 - 11/01/05&amp;R&amp;"Times New Roman,Regular"Page &amp;P of &amp;N</oddFooter>
  </headerFooter>
  <legacyDrawing r:id="rId2"/>
  <oleObjects>
    <oleObject progId="Word.Document.8" shapeId="73797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Administrative Office of the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Leibowitz</dc:creator>
  <cp:keywords/>
  <dc:description/>
  <cp:lastModifiedBy>Ron Buie</cp:lastModifiedBy>
  <cp:lastPrinted>2007-04-05T17:12:19Z</cp:lastPrinted>
  <dcterms:created xsi:type="dcterms:W3CDTF">2005-09-23T19:48:39Z</dcterms:created>
  <dcterms:modified xsi:type="dcterms:W3CDTF">2007-06-13T15:08:27Z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